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65" windowWidth="18975" windowHeight="11520"/>
  </bookViews>
  <sheets>
    <sheet name="вар для плана" sheetId="5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0" i="5" l="1"/>
  <c r="H10" i="5"/>
  <c r="H7" i="5"/>
  <c r="H11" i="5" l="1"/>
  <c r="H9" i="5"/>
  <c r="H8" i="5"/>
  <c r="I11" i="5" l="1"/>
  <c r="I8" i="5"/>
  <c r="I7" i="5"/>
  <c r="I12" i="5" l="1"/>
</calcChain>
</file>

<file path=xl/sharedStrings.xml><?xml version="1.0" encoding="utf-8"?>
<sst xmlns="http://schemas.openxmlformats.org/spreadsheetml/2006/main" count="37" uniqueCount="34">
  <si>
    <t>№ п/п</t>
  </si>
  <si>
    <t>Цена, руб.</t>
  </si>
  <si>
    <t>Кол-во, шт.</t>
  </si>
  <si>
    <t>ИТОГО с доставкой и сборкой:</t>
  </si>
  <si>
    <t>Начальная (максимальная) цена контракта</t>
  </si>
  <si>
    <t>Метод обоснования начальной (максимальной) цены: метод сопоставления рыночных цен.</t>
  </si>
  <si>
    <t>Средние цены (тарифы)  руб.</t>
  </si>
  <si>
    <t>Начальная (максимальная) цена, руб.</t>
  </si>
  <si>
    <r>
      <t xml:space="preserve">Способ размещения заказа: </t>
    </r>
    <r>
      <rPr>
        <b/>
        <sz val="11"/>
        <rFont val="Times New Roman"/>
        <family val="1"/>
        <charset val="204"/>
      </rPr>
      <t xml:space="preserve">электронный аукцион. </t>
    </r>
  </si>
  <si>
    <t xml:space="preserve"> 1*:</t>
  </si>
  <si>
    <t xml:space="preserve"> 2*:</t>
  </si>
  <si>
    <t xml:space="preserve"> 3*:</t>
  </si>
  <si>
    <t>1*</t>
  </si>
  <si>
    <t>2*</t>
  </si>
  <si>
    <t>3*</t>
  </si>
  <si>
    <t>Наименование  объекта закупки</t>
  </si>
  <si>
    <t>Отдел ЗАГС админситрации города Югорска</t>
  </si>
  <si>
    <t>Приставка к столу для регистрации (ОКПД2 31.01.12.110)</t>
  </si>
  <si>
    <t>Описание объекта закупки</t>
  </si>
  <si>
    <t>Приставка предусматривает как использование совместно со столом для регистрации. Должна состоять из столешницы, 2-х боковых опор, средней панели.
Столешница приставки шириной не менее 1100 мм и не более 1120 мм, глубиной 800 мм и толщиной не менее 38 мм.</t>
  </si>
  <si>
    <t>Стол для регистрации (ОКПД2 31.01.12.110)</t>
  </si>
  <si>
    <t xml:space="preserve">Стол для регистрации предусматривает отдельностоящее использование. Должен состоять из столешницы, 2-х боковых тумб-опор, лицевой панели. Столешница стола шириной не менее 1780 мм и не более 1800 мм, глубиной более 680 мм и толщиной не менее 38 мм. </t>
  </si>
  <si>
    <t>Стул (ОКПД2 31.01.12.160)</t>
  </si>
  <si>
    <t>Габариты: ширина, не менее 50 см; Глубина, не менее 45 см; Высота, не менее 105 см. Высота сидения 51 см.</t>
  </si>
  <si>
    <t>Габариты: ширина, не менее 48 см; Глубина, более 37 см; Высота, не менее 98 см. Высота сидения 48 см.</t>
  </si>
  <si>
    <t xml:space="preserve"> № 268 от 24.09.2018</t>
  </si>
  <si>
    <t xml:space="preserve"> №412/09 от 21.09.2018</t>
  </si>
  <si>
    <t xml:space="preserve"> №176/18 от 24.09.2018</t>
  </si>
  <si>
    <t>Комод (ОКПД2 31.01.12.139)</t>
  </si>
  <si>
    <t>Комод для хранения документов предусматривает отдельностоящее использование у стены. Должен состоять из столешницы, основания, каркаса с 3-мя секциями. Столешница комода шириной не менее 1520 мм и не более 1540 мм, глубиной более 370 мм и толщиной не менее 38 мм.</t>
  </si>
  <si>
    <t>Дата составления расчета 08.10.2018</t>
  </si>
  <si>
    <t>Начальная (максимальная) цена контракта: 498 067 (четыреста девяносто восемь шестьдесят семь) рублей 99 копеек.</t>
  </si>
  <si>
    <t>IV. Обоснование начальной (максимальной) цены  контракта на поставку офисной мебели ИКЗ  183862200236886220100101660010000244.</t>
  </si>
  <si>
    <t>Гл. эксперт М.Г. Филиппова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</si>
</sst>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10" fillId="2" borderId="0" xfId="0" applyFont="1" applyFill="1"/>
    <xf numFmtId="0" fontId="12" fillId="2" borderId="3" xfId="1" applyFont="1" applyFill="1" applyBorder="1" applyAlignment="1">
      <alignment horizontal="center" vertical="center" wrapText="1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12" fillId="2" borderId="2" xfId="1" applyFont="1" applyFill="1" applyBorder="1" applyAlignment="1">
      <alignment horizontal="center" vertical="center" wrapText="1"/>
    </xf>
    <xf numFmtId="0" fontId="11" fillId="2" borderId="0" xfId="0" applyFont="1" applyFill="1"/>
    <xf numFmtId="0" fontId="7" fillId="2" borderId="3" xfId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/>
    </xf>
    <xf numFmtId="0" fontId="11" fillId="2" borderId="3" xfId="1" applyFont="1" applyFill="1" applyBorder="1" applyAlignment="1">
      <alignment horizontal="center" vertical="top" wrapText="1"/>
    </xf>
    <xf numFmtId="0" fontId="14" fillId="2" borderId="3" xfId="1" applyFont="1" applyFill="1" applyBorder="1" applyAlignment="1">
      <alignment horizontal="left" vertical="top" wrapText="1"/>
    </xf>
    <xf numFmtId="0" fontId="11" fillId="2" borderId="3" xfId="1" applyFont="1" applyFill="1" applyBorder="1" applyAlignment="1">
      <alignment horizontal="left" vertical="top" wrapText="1"/>
    </xf>
    <xf numFmtId="0" fontId="12" fillId="2" borderId="3" xfId="1" applyFont="1" applyFill="1" applyBorder="1" applyAlignment="1">
      <alignment horizontal="center" vertical="top" wrapText="1"/>
    </xf>
    <xf numFmtId="4" fontId="12" fillId="2" borderId="3" xfId="1" applyNumberFormat="1" applyFont="1" applyFill="1" applyBorder="1" applyAlignment="1">
      <alignment horizontal="center" vertical="top" wrapText="1"/>
    </xf>
    <xf numFmtId="164" fontId="12" fillId="2" borderId="3" xfId="1" applyNumberFormat="1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left" vertical="top" wrapText="1"/>
    </xf>
    <xf numFmtId="164" fontId="12" fillId="2" borderId="3" xfId="1" applyNumberFormat="1" applyFont="1" applyFill="1" applyBorder="1" applyAlignment="1">
      <alignment horizontal="center" wrapText="1"/>
    </xf>
    <xf numFmtId="0" fontId="13" fillId="2" borderId="0" xfId="0" applyFont="1" applyFill="1"/>
    <xf numFmtId="0" fontId="11" fillId="2" borderId="0" xfId="0" applyFont="1" applyFill="1" applyAlignment="1">
      <alignment wrapText="1"/>
    </xf>
    <xf numFmtId="0" fontId="8" fillId="2" borderId="0" xfId="2" applyFont="1" applyFill="1" applyAlignment="1">
      <alignment wrapText="1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10" fillId="2" borderId="0" xfId="0" applyFont="1" applyFill="1" applyAlignment="1">
      <alignment horizontal="left"/>
    </xf>
    <xf numFmtId="4" fontId="12" fillId="2" borderId="1" xfId="1" applyNumberFormat="1" applyFont="1" applyFill="1" applyBorder="1" applyAlignment="1">
      <alignment horizontal="center" vertical="top" wrapText="1"/>
    </xf>
    <xf numFmtId="4" fontId="12" fillId="2" borderId="2" xfId="1" applyNumberFormat="1" applyFont="1" applyFill="1" applyBorder="1" applyAlignment="1">
      <alignment horizontal="center" vertical="top" wrapText="1"/>
    </xf>
    <xf numFmtId="4" fontId="12" fillId="2" borderId="4" xfId="1" applyNumberFormat="1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/>
    </xf>
    <xf numFmtId="0" fontId="9" fillId="2" borderId="0" xfId="0" quotePrefix="1" applyFont="1" applyFill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1" fillId="2" borderId="0" xfId="0" quotePrefix="1" applyFont="1" applyFill="1" applyBorder="1" applyAlignment="1">
      <alignment horizontal="left" wrapText="1"/>
    </xf>
    <xf numFmtId="0" fontId="11" fillId="2" borderId="0" xfId="0" applyFont="1" applyFill="1" applyBorder="1" applyAlignment="1"/>
    <xf numFmtId="0" fontId="9" fillId="2" borderId="0" xfId="0" applyFont="1" applyFill="1" applyBorder="1" applyAlignment="1">
      <alignment horizontal="center"/>
    </xf>
    <xf numFmtId="0" fontId="12" fillId="2" borderId="1" xfId="1" applyFont="1" applyFill="1" applyBorder="1" applyAlignment="1">
      <alignment horizontal="center" wrapText="1"/>
    </xf>
    <xf numFmtId="0" fontId="12" fillId="2" borderId="2" xfId="1" applyFont="1" applyFill="1" applyBorder="1" applyAlignment="1">
      <alignment horizontal="center" wrapText="1"/>
    </xf>
    <xf numFmtId="0" fontId="12" fillId="2" borderId="4" xfId="1" applyFont="1" applyFill="1" applyBorder="1" applyAlignment="1">
      <alignment horizontal="center" wrapText="1"/>
    </xf>
    <xf numFmtId="0" fontId="9" fillId="2" borderId="0" xfId="0" applyFont="1" applyFill="1" applyAlignment="1">
      <alignment horizontal="left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80" zoomScaleNormal="80" workbookViewId="0">
      <selection activeCell="D31" sqref="D31"/>
    </sheetView>
  </sheetViews>
  <sheetFormatPr defaultRowHeight="12" x14ac:dyDescent="0.2"/>
  <cols>
    <col min="1" max="1" width="6.28515625" style="24" customWidth="1"/>
    <col min="2" max="2" width="20.7109375" style="24" customWidth="1"/>
    <col min="3" max="3" width="80.140625" style="25" customWidth="1"/>
    <col min="4" max="4" width="7.42578125" style="24" customWidth="1"/>
    <col min="5" max="5" width="11.140625" style="24" customWidth="1"/>
    <col min="6" max="6" width="12.28515625" style="24" customWidth="1"/>
    <col min="7" max="7" width="12.140625" style="24" customWidth="1"/>
    <col min="8" max="8" width="12.85546875" style="24" customWidth="1"/>
    <col min="9" max="9" width="18" style="24" customWidth="1"/>
    <col min="10" max="10" width="11.140625" style="2" customWidth="1"/>
    <col min="11" max="16384" width="9.140625" style="2"/>
  </cols>
  <sheetData>
    <row r="1" spans="1:13" ht="21" customHeight="1" x14ac:dyDescent="0.25">
      <c r="A1" s="31" t="s">
        <v>32</v>
      </c>
      <c r="B1" s="31"/>
      <c r="C1" s="31"/>
      <c r="D1" s="31"/>
      <c r="E1" s="31"/>
      <c r="F1" s="31"/>
      <c r="G1" s="31"/>
      <c r="H1" s="5"/>
      <c r="I1" s="5"/>
    </row>
    <row r="2" spans="1:13" s="4" customFormat="1" ht="14.25" customHeight="1" x14ac:dyDescent="0.25">
      <c r="A2" s="32" t="s">
        <v>5</v>
      </c>
      <c r="B2" s="32"/>
      <c r="C2" s="32"/>
      <c r="D2" s="32"/>
      <c r="E2" s="32"/>
      <c r="F2" s="32"/>
      <c r="G2" s="32"/>
      <c r="H2" s="10"/>
      <c r="I2" s="10"/>
    </row>
    <row r="3" spans="1:13" s="4" customFormat="1" ht="17.25" customHeight="1" x14ac:dyDescent="0.25">
      <c r="A3" s="33" t="s">
        <v>8</v>
      </c>
      <c r="B3" s="34"/>
      <c r="C3" s="34"/>
      <c r="D3" s="34"/>
      <c r="E3" s="34"/>
      <c r="F3" s="34"/>
      <c r="G3" s="34"/>
      <c r="H3" s="10"/>
      <c r="I3" s="10"/>
    </row>
    <row r="4" spans="1:13" ht="5.25" customHeight="1" x14ac:dyDescent="0.2">
      <c r="A4" s="35"/>
      <c r="B4" s="35"/>
      <c r="C4" s="35"/>
      <c r="D4" s="35"/>
      <c r="E4" s="35"/>
      <c r="F4" s="35"/>
      <c r="G4" s="35"/>
      <c r="H4" s="35"/>
      <c r="I4" s="35"/>
    </row>
    <row r="5" spans="1:13" ht="69.75" customHeight="1" x14ac:dyDescent="0.2">
      <c r="A5" s="6" t="s">
        <v>0</v>
      </c>
      <c r="B5" s="11" t="s">
        <v>15</v>
      </c>
      <c r="C5" s="11" t="s">
        <v>18</v>
      </c>
      <c r="D5" s="6" t="s">
        <v>2</v>
      </c>
      <c r="E5" s="6" t="s">
        <v>1</v>
      </c>
      <c r="F5" s="6" t="s">
        <v>1</v>
      </c>
      <c r="G5" s="6" t="s">
        <v>1</v>
      </c>
      <c r="H5" s="9" t="s">
        <v>6</v>
      </c>
      <c r="I5" s="6" t="s">
        <v>7</v>
      </c>
    </row>
    <row r="6" spans="1:13" ht="15" x14ac:dyDescent="0.25">
      <c r="A6" s="7"/>
      <c r="B6" s="7" t="s">
        <v>16</v>
      </c>
      <c r="C6" s="8"/>
      <c r="D6" s="7"/>
      <c r="E6" s="12" t="s">
        <v>12</v>
      </c>
      <c r="F6" s="12" t="s">
        <v>13</v>
      </c>
      <c r="G6" s="12" t="s">
        <v>14</v>
      </c>
      <c r="H6" s="5"/>
      <c r="I6" s="5"/>
    </row>
    <row r="7" spans="1:13" ht="62.25" customHeight="1" x14ac:dyDescent="0.2">
      <c r="A7" s="13">
        <v>1</v>
      </c>
      <c r="B7" s="14" t="s">
        <v>17</v>
      </c>
      <c r="C7" s="15" t="s">
        <v>19</v>
      </c>
      <c r="D7" s="16">
        <v>1</v>
      </c>
      <c r="E7" s="17">
        <v>85300</v>
      </c>
      <c r="F7" s="17">
        <v>86090</v>
      </c>
      <c r="G7" s="17">
        <v>84700</v>
      </c>
      <c r="H7" s="18">
        <f>(G7+F7+E7)/3</f>
        <v>85363.333333333328</v>
      </c>
      <c r="I7" s="18">
        <f>D7*H7</f>
        <v>85363.333333333328</v>
      </c>
    </row>
    <row r="8" spans="1:13" ht="58.5" customHeight="1" x14ac:dyDescent="0.2">
      <c r="A8" s="13">
        <v>2</v>
      </c>
      <c r="B8" s="14" t="s">
        <v>20</v>
      </c>
      <c r="C8" s="15" t="s">
        <v>21</v>
      </c>
      <c r="D8" s="16">
        <v>1</v>
      </c>
      <c r="E8" s="17">
        <v>136800</v>
      </c>
      <c r="F8" s="17">
        <v>137500</v>
      </c>
      <c r="G8" s="17">
        <v>135980</v>
      </c>
      <c r="H8" s="18">
        <f t="shared" ref="H8:H11" si="0">(G8+F8+E8)/3</f>
        <v>136760</v>
      </c>
      <c r="I8" s="18">
        <f>D8*H8</f>
        <v>136760</v>
      </c>
    </row>
    <row r="9" spans="1:13" ht="31.5" customHeight="1" x14ac:dyDescent="0.2">
      <c r="A9" s="13">
        <v>3</v>
      </c>
      <c r="B9" s="14" t="s">
        <v>22</v>
      </c>
      <c r="C9" s="19" t="s">
        <v>23</v>
      </c>
      <c r="D9" s="16">
        <v>2</v>
      </c>
      <c r="E9" s="17">
        <v>45192</v>
      </c>
      <c r="F9" s="17">
        <v>43800</v>
      </c>
      <c r="G9" s="17">
        <v>43802</v>
      </c>
      <c r="H9" s="18">
        <f t="shared" si="0"/>
        <v>44264.666666666664</v>
      </c>
      <c r="I9" s="18">
        <v>44264.66</v>
      </c>
    </row>
    <row r="10" spans="1:13" ht="31.5" customHeight="1" x14ac:dyDescent="0.2">
      <c r="A10" s="13">
        <v>4</v>
      </c>
      <c r="B10" s="14" t="s">
        <v>22</v>
      </c>
      <c r="C10" s="19" t="s">
        <v>24</v>
      </c>
      <c r="D10" s="16">
        <v>10</v>
      </c>
      <c r="E10" s="17">
        <v>166510</v>
      </c>
      <c r="F10" s="17">
        <v>178000</v>
      </c>
      <c r="G10" s="17">
        <v>166000</v>
      </c>
      <c r="H10" s="18">
        <f>(G10+F10+E10)/3</f>
        <v>170170</v>
      </c>
      <c r="I10" s="18">
        <f>H10</f>
        <v>170170</v>
      </c>
    </row>
    <row r="11" spans="1:13" ht="63" customHeight="1" x14ac:dyDescent="0.2">
      <c r="A11" s="13">
        <v>5</v>
      </c>
      <c r="B11" s="14" t="s">
        <v>28</v>
      </c>
      <c r="C11" s="19" t="s">
        <v>29</v>
      </c>
      <c r="D11" s="16">
        <v>1</v>
      </c>
      <c r="E11" s="17">
        <v>61280</v>
      </c>
      <c r="F11" s="17">
        <v>62050</v>
      </c>
      <c r="G11" s="17">
        <v>61200</v>
      </c>
      <c r="H11" s="18">
        <f t="shared" si="0"/>
        <v>61510</v>
      </c>
      <c r="I11" s="18">
        <f>D11*H11</f>
        <v>61510</v>
      </c>
    </row>
    <row r="12" spans="1:13" ht="12" customHeight="1" x14ac:dyDescent="0.2">
      <c r="A12" s="36" t="s">
        <v>3</v>
      </c>
      <c r="B12" s="37"/>
      <c r="C12" s="37"/>
      <c r="D12" s="37"/>
      <c r="E12" s="37"/>
      <c r="F12" s="37"/>
      <c r="G12" s="37"/>
      <c r="H12" s="38"/>
      <c r="I12" s="20">
        <f>I11+I10+I9+I8+I7</f>
        <v>498067.99333333335</v>
      </c>
      <c r="J12" s="3"/>
    </row>
    <row r="13" spans="1:13" ht="12.75" customHeight="1" x14ac:dyDescent="0.2">
      <c r="A13" s="27" t="s">
        <v>4</v>
      </c>
      <c r="B13" s="28"/>
      <c r="C13" s="28"/>
      <c r="D13" s="28"/>
      <c r="E13" s="28"/>
      <c r="F13" s="28"/>
      <c r="G13" s="28"/>
      <c r="H13" s="29"/>
      <c r="I13" s="20">
        <v>498067.99</v>
      </c>
      <c r="J13" s="1"/>
    </row>
    <row r="14" spans="1:13" ht="15" x14ac:dyDescent="0.25">
      <c r="A14" s="21"/>
      <c r="B14" s="30" t="s">
        <v>31</v>
      </c>
      <c r="C14" s="30"/>
      <c r="D14" s="30"/>
      <c r="E14" s="30"/>
      <c r="F14" s="30"/>
      <c r="G14" s="30"/>
      <c r="H14" s="30"/>
      <c r="I14" s="30"/>
      <c r="J14" s="1"/>
    </row>
    <row r="15" spans="1:13" ht="15" customHeight="1" x14ac:dyDescent="0.2">
      <c r="A15" s="39" t="s">
        <v>33</v>
      </c>
      <c r="B15" s="39"/>
      <c r="C15" s="39"/>
      <c r="D15" s="39"/>
      <c r="E15" s="39"/>
      <c r="F15" s="39"/>
      <c r="G15" s="39"/>
      <c r="H15" s="39"/>
      <c r="I15" s="39"/>
      <c r="J15" s="1"/>
    </row>
    <row r="16" spans="1:13" ht="15" x14ac:dyDescent="0.25">
      <c r="A16" s="5"/>
      <c r="B16" s="21" t="s">
        <v>9</v>
      </c>
      <c r="C16" s="22" t="s">
        <v>27</v>
      </c>
      <c r="D16" s="5"/>
      <c r="E16" s="5"/>
      <c r="F16" s="5"/>
      <c r="G16" s="5"/>
      <c r="H16" s="5"/>
      <c r="I16" s="5"/>
      <c r="K16" s="1"/>
      <c r="L16" s="1"/>
      <c r="M16" s="1"/>
    </row>
    <row r="17" spans="1:13" ht="15" x14ac:dyDescent="0.25">
      <c r="A17" s="5"/>
      <c r="B17" s="21" t="s">
        <v>10</v>
      </c>
      <c r="C17" s="22" t="s">
        <v>25</v>
      </c>
      <c r="D17" s="5"/>
      <c r="E17" s="5"/>
      <c r="F17" s="5"/>
      <c r="G17" s="5"/>
      <c r="H17" s="5"/>
      <c r="I17" s="5"/>
      <c r="K17" s="1"/>
      <c r="L17" s="1"/>
      <c r="M17" s="1"/>
    </row>
    <row r="18" spans="1:13" ht="15" x14ac:dyDescent="0.25">
      <c r="A18" s="5"/>
      <c r="B18" s="21" t="s">
        <v>11</v>
      </c>
      <c r="C18" s="22" t="s">
        <v>26</v>
      </c>
      <c r="D18" s="5"/>
      <c r="E18" s="5"/>
      <c r="F18" s="5"/>
      <c r="G18" s="5"/>
      <c r="H18" s="5"/>
      <c r="I18" s="5"/>
      <c r="K18" s="1"/>
      <c r="L18" s="1"/>
      <c r="M18" s="1"/>
    </row>
    <row r="19" spans="1:13" ht="15" x14ac:dyDescent="0.25">
      <c r="A19" s="26" t="s">
        <v>30</v>
      </c>
      <c r="B19" s="26"/>
      <c r="C19" s="26"/>
      <c r="D19" s="5"/>
      <c r="E19" s="5"/>
      <c r="F19" s="5"/>
      <c r="G19" s="5"/>
      <c r="H19" s="5"/>
      <c r="I19" s="5"/>
    </row>
    <row r="20" spans="1:13" ht="15" x14ac:dyDescent="0.25">
      <c r="A20" s="5"/>
      <c r="B20" s="21"/>
      <c r="C20" s="23"/>
      <c r="D20" s="5"/>
      <c r="E20" s="5"/>
      <c r="F20" s="5"/>
      <c r="G20" s="5"/>
      <c r="H20" s="5"/>
      <c r="I20" s="5"/>
    </row>
    <row r="21" spans="1:13" ht="15" x14ac:dyDescent="0.25">
      <c r="A21" s="5"/>
      <c r="B21" s="21"/>
      <c r="C21" s="23"/>
      <c r="D21" s="5"/>
      <c r="E21" s="5"/>
      <c r="F21" s="5"/>
      <c r="G21" s="5"/>
      <c r="H21" s="5"/>
      <c r="I21" s="5"/>
    </row>
    <row r="22" spans="1:13" ht="16.5" customHeight="1" x14ac:dyDescent="0.25">
      <c r="A22" s="5"/>
      <c r="B22" s="21"/>
      <c r="C22" s="23"/>
      <c r="D22" s="5"/>
      <c r="E22" s="5"/>
      <c r="F22" s="5"/>
      <c r="G22" s="5"/>
      <c r="H22" s="5"/>
      <c r="I22" s="5"/>
    </row>
    <row r="23" spans="1:13" ht="15.75" customHeight="1" x14ac:dyDescent="0.25">
      <c r="A23" s="5"/>
      <c r="B23" s="21"/>
      <c r="C23" s="23"/>
      <c r="D23" s="5"/>
      <c r="E23" s="5"/>
      <c r="F23" s="5"/>
      <c r="G23" s="5"/>
      <c r="H23" s="5"/>
      <c r="I23" s="5"/>
    </row>
    <row r="24" spans="1:13" ht="15" x14ac:dyDescent="0.25">
      <c r="A24" s="5"/>
      <c r="B24" s="21"/>
      <c r="C24" s="23"/>
      <c r="D24" s="5"/>
      <c r="E24" s="5"/>
      <c r="F24" s="5"/>
      <c r="G24" s="5"/>
      <c r="H24" s="5"/>
      <c r="I24" s="5"/>
    </row>
  </sheetData>
  <mergeCells count="9">
    <mergeCell ref="A19:C19"/>
    <mergeCell ref="A13:H13"/>
    <mergeCell ref="B14:I14"/>
    <mergeCell ref="A1:G1"/>
    <mergeCell ref="A2:G2"/>
    <mergeCell ref="A3:G3"/>
    <mergeCell ref="A4:I4"/>
    <mergeCell ref="A12:H12"/>
    <mergeCell ref="A15:I15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вар для плана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t-corp-4</dc:creator>
  <cp:lastModifiedBy>Филиппова Марина Геннадьевна</cp:lastModifiedBy>
  <cp:lastPrinted>2018-10-15T04:45:45Z</cp:lastPrinted>
  <dcterms:created xsi:type="dcterms:W3CDTF">2016-03-10T06:33:06Z</dcterms:created>
  <dcterms:modified xsi:type="dcterms:W3CDTF">2018-10-15T05:14:00Z</dcterms:modified>
</cp:coreProperties>
</file>