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0305" yWindow="-15" windowWidth="10230" windowHeight="811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4" i="1" l="1"/>
  <c r="K7" i="1" l="1"/>
  <c r="L7" i="1" s="1"/>
  <c r="L8" i="1" s="1"/>
  <c r="K9" i="1"/>
  <c r="L9" i="1" s="1"/>
  <c r="L10" i="1" s="1"/>
  <c r="K11" i="1"/>
  <c r="L11" i="1" s="1"/>
  <c r="L12" i="1" s="1"/>
  <c r="K13" i="1" l="1"/>
  <c r="L13" i="1" l="1"/>
  <c r="L14" i="1" s="1"/>
  <c r="A15" i="1" s="1"/>
</calcChain>
</file>

<file path=xl/sharedStrings.xml><?xml version="1.0" encoding="utf-8"?>
<sst xmlns="http://schemas.openxmlformats.org/spreadsheetml/2006/main" count="45" uniqueCount="33">
  <si>
    <t>Ед.</t>
  </si>
  <si>
    <t>тарифа</t>
  </si>
  <si>
    <t>Средняя цена, руб.</t>
  </si>
  <si>
    <t>Бумага для офисной техники</t>
  </si>
  <si>
    <t>Пач.</t>
  </si>
  <si>
    <t>IV. Обоснование начальной (максимальной) цены  контракта на поставку бумаги для офисной техники</t>
  </si>
  <si>
    <t xml:space="preserve">Поставщик 1: </t>
  </si>
  <si>
    <t>Поставщик 3:</t>
  </si>
  <si>
    <t>Характеристика объекта закупки</t>
  </si>
  <si>
    <t>Наименование структурного подразделения</t>
  </si>
  <si>
    <t>Кол-во, шт.</t>
  </si>
  <si>
    <t xml:space="preserve">Единичные цены, руб. </t>
  </si>
  <si>
    <t>Начальная (максимальная) цена, руб.</t>
  </si>
  <si>
    <t xml:space="preserve">Администрация </t>
  </si>
  <si>
    <t>Наименование товара</t>
  </si>
  <si>
    <r>
      <rPr>
        <sz val="12"/>
        <color rgb="FF000000"/>
        <rFont val="Times New Roman"/>
        <family val="1"/>
        <charset val="204"/>
      </rPr>
      <t>№ п/п</t>
    </r>
    <r>
      <rPr>
        <b/>
        <sz val="12"/>
        <color rgb="FF000000"/>
        <rFont val="Times New Roman"/>
        <family val="1"/>
        <charset val="204"/>
      </rPr>
      <t xml:space="preserve"> </t>
    </r>
  </si>
  <si>
    <t>Поставщик 2 :</t>
  </si>
  <si>
    <t>Формат А 4, плотность бумаги не менее 80 г/м2, но не более 100 г/м2; белизна не менее 146%, но не более 150%; в пачке не менее 500 листов</t>
  </si>
  <si>
    <t>Метод обоснования начальной (максимальной) цены: метод сопоставления розничных цен.</t>
  </si>
  <si>
    <r>
      <t xml:space="preserve">Способ размещения заказа: </t>
    </r>
    <r>
      <rPr>
        <b/>
        <sz val="12"/>
        <rFont val="Times New Roman"/>
        <family val="1"/>
        <charset val="204"/>
      </rPr>
      <t xml:space="preserve">электронный аукцион. </t>
    </r>
  </si>
  <si>
    <t>от 28.09.2017 № 6436901</t>
  </si>
  <si>
    <t>1* ( с коэффициентом инфляции 4%)</t>
  </si>
  <si>
    <t>2* ( с коэффициентом инфляции 4%)</t>
  </si>
  <si>
    <t>3* ( с коэффициентом инфляции 4%)</t>
  </si>
  <si>
    <t>от 28.09.2017 № 20</t>
  </si>
  <si>
    <t>от 28.09.2017 № 21</t>
  </si>
  <si>
    <t>ООиП</t>
  </si>
  <si>
    <t>КДН</t>
  </si>
  <si>
    <t>АК</t>
  </si>
  <si>
    <t>Итого</t>
  </si>
  <si>
    <t>Итого: Начальная (максимальная) цена контракта: 579 838 (пятьсот семьдесят девять тысяч восемьсот тридцать восемь) рублей 52 копейки.</t>
  </si>
  <si>
    <t>Главный эксперт</t>
  </si>
  <si>
    <t>М.Г. Филиппова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</si>
</sst>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Border="1"/>
    <xf numFmtId="0" fontId="2" fillId="0" borderId="0" xfId="0" applyFont="1"/>
    <xf numFmtId="0" fontId="1" fillId="0" borderId="0" xfId="0" applyFont="1" applyBorder="1"/>
    <xf numFmtId="0" fontId="5" fillId="0" borderId="0" xfId="0" applyFont="1" applyBorder="1"/>
    <xf numFmtId="0" fontId="5" fillId="0" borderId="0" xfId="0" applyFont="1"/>
    <xf numFmtId="0" fontId="1" fillId="0" borderId="0" xfId="0" applyFont="1"/>
    <xf numFmtId="0" fontId="7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2" fontId="5" fillId="0" borderId="0" xfId="0" applyNumberFormat="1" applyFont="1" applyFill="1" applyBorder="1"/>
    <xf numFmtId="2" fontId="5" fillId="0" borderId="0" xfId="0" applyNumberFormat="1" applyFont="1" applyFill="1"/>
    <xf numFmtId="4" fontId="6" fillId="0" borderId="3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Border="1"/>
    <xf numFmtId="2" fontId="5" fillId="0" borderId="0" xfId="0" applyNumberFormat="1" applyFont="1"/>
    <xf numFmtId="0" fontId="7" fillId="0" borderId="0" xfId="0" applyFont="1" applyBorder="1" applyAlignment="1">
      <alignment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right" vertical="center" wrapText="1"/>
    </xf>
    <xf numFmtId="4" fontId="6" fillId="0" borderId="4" xfId="0" applyNumberFormat="1" applyFont="1" applyFill="1" applyBorder="1" applyAlignment="1">
      <alignment horizontal="right" vertical="center" wrapText="1"/>
    </xf>
    <xf numFmtId="0" fontId="6" fillId="0" borderId="7" xfId="0" applyFont="1" applyFill="1" applyBorder="1" applyAlignment="1">
      <alignment horizontal="right" vertical="center" wrapText="1"/>
    </xf>
    <xf numFmtId="0" fontId="6" fillId="0" borderId="16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4" fillId="0" borderId="0" xfId="0" quotePrefix="1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1" fillId="0" borderId="0" xfId="0" applyFont="1" applyAlignment="1">
      <alignment horizontal="left"/>
    </xf>
    <xf numFmtId="0" fontId="1" fillId="0" borderId="0" xfId="0" quotePrefix="1" applyFont="1" applyBorder="1" applyAlignment="1">
      <alignment horizontal="left" wrapText="1"/>
    </xf>
    <xf numFmtId="0" fontId="1" fillId="0" borderId="0" xfId="0" applyFont="1" applyBorder="1" applyAlignment="1"/>
    <xf numFmtId="0" fontId="7" fillId="0" borderId="4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3" fillId="0" borderId="0" xfId="0" quotePrefix="1" applyFont="1" applyAlignment="1">
      <alignment horizontal="left"/>
    </xf>
    <xf numFmtId="0" fontId="5" fillId="0" borderId="0" xfId="0" applyFont="1" applyAlignment="1">
      <alignment horizontal="center"/>
    </xf>
    <xf numFmtId="0" fontId="7" fillId="0" borderId="0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tabSelected="1" workbookViewId="0">
      <selection activeCell="M6" sqref="M6"/>
    </sheetView>
  </sheetViews>
  <sheetFormatPr defaultRowHeight="15" x14ac:dyDescent="0.25"/>
  <cols>
    <col min="1" max="1" width="4.42578125" customWidth="1"/>
    <col min="2" max="2" width="18" customWidth="1"/>
    <col min="3" max="3" width="13" customWidth="1"/>
    <col min="4" max="4" width="28.28515625" customWidth="1"/>
    <col min="5" max="5" width="17.140625" customWidth="1"/>
    <col min="6" max="6" width="9.5703125" customWidth="1"/>
    <col min="7" max="7" width="9" customWidth="1"/>
    <col min="8" max="8" width="11.42578125" customWidth="1"/>
    <col min="9" max="9" width="10.5703125" customWidth="1"/>
    <col min="10" max="10" width="8.5703125" customWidth="1"/>
    <col min="11" max="11" width="10.28515625" customWidth="1"/>
    <col min="12" max="12" width="15.7109375" customWidth="1"/>
    <col min="13" max="13" width="16.5703125" style="1" customWidth="1"/>
    <col min="14" max="14" width="17.42578125" customWidth="1"/>
  </cols>
  <sheetData>
    <row r="1" spans="1:14" ht="15.75" x14ac:dyDescent="0.25">
      <c r="A1" s="33" t="s">
        <v>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4"/>
      <c r="N1" s="5"/>
    </row>
    <row r="2" spans="1:14" ht="17.25" customHeight="1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4"/>
      <c r="N2" s="5"/>
    </row>
    <row r="3" spans="1:14" s="2" customFormat="1" ht="15.75" x14ac:dyDescent="0.25">
      <c r="A3" s="35" t="s">
        <v>18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"/>
      <c r="N3" s="6"/>
    </row>
    <row r="4" spans="1:14" s="2" customFormat="1" ht="13.5" customHeight="1" thickBot="1" x14ac:dyDescent="0.3">
      <c r="A4" s="36" t="s">
        <v>19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6"/>
    </row>
    <row r="5" spans="1:14" ht="33" customHeight="1" thickBot="1" x14ac:dyDescent="0.3">
      <c r="A5" s="49" t="s">
        <v>15</v>
      </c>
      <c r="B5" s="43" t="s">
        <v>14</v>
      </c>
      <c r="C5" s="52" t="s">
        <v>8</v>
      </c>
      <c r="D5" s="53"/>
      <c r="E5" s="43" t="s">
        <v>9</v>
      </c>
      <c r="F5" s="7" t="s">
        <v>0</v>
      </c>
      <c r="G5" s="43" t="s">
        <v>10</v>
      </c>
      <c r="H5" s="38" t="s">
        <v>11</v>
      </c>
      <c r="I5" s="39"/>
      <c r="J5" s="40"/>
      <c r="K5" s="45" t="s">
        <v>2</v>
      </c>
      <c r="L5" s="41" t="s">
        <v>12</v>
      </c>
      <c r="M5" s="4"/>
      <c r="N5" s="5"/>
    </row>
    <row r="6" spans="1:14" ht="78.75" customHeight="1" thickBot="1" x14ac:dyDescent="0.3">
      <c r="A6" s="50"/>
      <c r="B6" s="51"/>
      <c r="C6" s="54"/>
      <c r="D6" s="55"/>
      <c r="E6" s="44"/>
      <c r="F6" s="8" t="s">
        <v>1</v>
      </c>
      <c r="G6" s="44"/>
      <c r="H6" s="10" t="s">
        <v>21</v>
      </c>
      <c r="I6" s="10" t="s">
        <v>22</v>
      </c>
      <c r="J6" s="10" t="s">
        <v>23</v>
      </c>
      <c r="K6" s="46"/>
      <c r="L6" s="42"/>
      <c r="M6" s="4"/>
      <c r="N6" s="5"/>
    </row>
    <row r="7" spans="1:14" ht="78.75" customHeight="1" thickBot="1" x14ac:dyDescent="0.3">
      <c r="A7" s="9">
        <v>1</v>
      </c>
      <c r="B7" s="9" t="s">
        <v>3</v>
      </c>
      <c r="C7" s="56" t="s">
        <v>17</v>
      </c>
      <c r="D7" s="57"/>
      <c r="E7" s="22" t="s">
        <v>26</v>
      </c>
      <c r="F7" s="10" t="s">
        <v>4</v>
      </c>
      <c r="G7" s="21">
        <v>228</v>
      </c>
      <c r="H7" s="17">
        <v>225.26</v>
      </c>
      <c r="I7" s="17">
        <v>230.88</v>
      </c>
      <c r="J7" s="17">
        <v>233.04</v>
      </c>
      <c r="K7" s="18">
        <f t="shared" ref="K7:K11" si="0">ROUND((H7+I7+J7)/3,2)</f>
        <v>229.73</v>
      </c>
      <c r="L7" s="13">
        <f t="shared" ref="L7:L11" si="1">G7*K7</f>
        <v>52378.439999999995</v>
      </c>
      <c r="M7" s="4"/>
      <c r="N7" s="5"/>
    </row>
    <row r="8" spans="1:14" ht="15.75" customHeight="1" thickBot="1" x14ac:dyDescent="0.3">
      <c r="A8" s="9"/>
      <c r="B8" s="9"/>
      <c r="C8" s="19"/>
      <c r="D8" s="20"/>
      <c r="E8" s="23"/>
      <c r="F8" s="10"/>
      <c r="G8" s="21"/>
      <c r="H8" s="17"/>
      <c r="I8" s="17"/>
      <c r="J8" s="17"/>
      <c r="K8" s="18" t="s">
        <v>29</v>
      </c>
      <c r="L8" s="13">
        <f>L7</f>
        <v>52378.439999999995</v>
      </c>
      <c r="M8" s="4"/>
      <c r="N8" s="5"/>
    </row>
    <row r="9" spans="1:14" ht="78.75" customHeight="1" thickBot="1" x14ac:dyDescent="0.3">
      <c r="A9" s="9">
        <v>2</v>
      </c>
      <c r="B9" s="9" t="s">
        <v>3</v>
      </c>
      <c r="C9" s="56" t="s">
        <v>17</v>
      </c>
      <c r="D9" s="57"/>
      <c r="E9" s="22" t="s">
        <v>27</v>
      </c>
      <c r="F9" s="21" t="s">
        <v>4</v>
      </c>
      <c r="G9" s="21">
        <v>90</v>
      </c>
      <c r="H9" s="17">
        <v>225.26</v>
      </c>
      <c r="I9" s="17">
        <v>230.88</v>
      </c>
      <c r="J9" s="17">
        <v>233.04</v>
      </c>
      <c r="K9" s="18">
        <f t="shared" si="0"/>
        <v>229.73</v>
      </c>
      <c r="L9" s="13">
        <f t="shared" si="1"/>
        <v>20675.7</v>
      </c>
      <c r="M9" s="4"/>
      <c r="N9" s="5"/>
    </row>
    <row r="10" spans="1:14" ht="21" customHeight="1" thickBot="1" x14ac:dyDescent="0.3">
      <c r="A10" s="9"/>
      <c r="B10" s="9"/>
      <c r="C10" s="19"/>
      <c r="D10" s="20"/>
      <c r="E10" s="24"/>
      <c r="F10" s="10"/>
      <c r="G10" s="21"/>
      <c r="H10" s="17"/>
      <c r="I10" s="17"/>
      <c r="J10" s="17"/>
      <c r="K10" s="18" t="s">
        <v>29</v>
      </c>
      <c r="L10" s="13">
        <f>L9</f>
        <v>20675.7</v>
      </c>
      <c r="M10" s="4"/>
      <c r="N10" s="5"/>
    </row>
    <row r="11" spans="1:14" ht="78.75" customHeight="1" thickBot="1" x14ac:dyDescent="0.3">
      <c r="A11" s="9">
        <v>3</v>
      </c>
      <c r="B11" s="9" t="s">
        <v>3</v>
      </c>
      <c r="C11" s="56" t="s">
        <v>17</v>
      </c>
      <c r="D11" s="57"/>
      <c r="E11" s="25" t="s">
        <v>28</v>
      </c>
      <c r="F11" s="21" t="s">
        <v>4</v>
      </c>
      <c r="G11" s="21">
        <v>30</v>
      </c>
      <c r="H11" s="17">
        <v>225.26</v>
      </c>
      <c r="I11" s="17">
        <v>230.88</v>
      </c>
      <c r="J11" s="17">
        <v>233.04</v>
      </c>
      <c r="K11" s="18">
        <f t="shared" si="0"/>
        <v>229.73</v>
      </c>
      <c r="L11" s="13">
        <f t="shared" si="1"/>
        <v>6891.9</v>
      </c>
      <c r="M11" s="4"/>
      <c r="N11" s="5"/>
    </row>
    <row r="12" spans="1:14" ht="24" customHeight="1" thickBot="1" x14ac:dyDescent="0.3">
      <c r="A12" s="9"/>
      <c r="B12" s="9"/>
      <c r="C12" s="19"/>
      <c r="D12" s="20"/>
      <c r="E12" s="24"/>
      <c r="F12" s="10"/>
      <c r="G12" s="21"/>
      <c r="H12" s="17"/>
      <c r="I12" s="17"/>
      <c r="J12" s="17"/>
      <c r="K12" s="18" t="s">
        <v>29</v>
      </c>
      <c r="L12" s="13">
        <f>L11</f>
        <v>6891.9</v>
      </c>
      <c r="M12" s="4"/>
      <c r="N12" s="5"/>
    </row>
    <row r="13" spans="1:14" ht="66" customHeight="1" thickBot="1" x14ac:dyDescent="0.3">
      <c r="A13" s="9">
        <v>4</v>
      </c>
      <c r="B13" s="9" t="s">
        <v>3</v>
      </c>
      <c r="C13" s="47" t="s">
        <v>17</v>
      </c>
      <c r="D13" s="48"/>
      <c r="E13" s="25" t="s">
        <v>13</v>
      </c>
      <c r="F13" s="21" t="s">
        <v>4</v>
      </c>
      <c r="G13" s="21">
        <v>2176</v>
      </c>
      <c r="H13" s="17">
        <v>225.26</v>
      </c>
      <c r="I13" s="17">
        <v>230.88</v>
      </c>
      <c r="J13" s="17">
        <v>233.04</v>
      </c>
      <c r="K13" s="18">
        <f>ROUND((H13+I13+J13)/3,2)</f>
        <v>229.73</v>
      </c>
      <c r="L13" s="13">
        <f>G13*K13</f>
        <v>499892.47999999998</v>
      </c>
      <c r="M13" s="11"/>
      <c r="N13" s="12"/>
    </row>
    <row r="14" spans="1:14" ht="15.75" customHeight="1" thickBot="1" x14ac:dyDescent="0.3">
      <c r="A14" s="26"/>
      <c r="B14" s="27"/>
      <c r="C14" s="27"/>
      <c r="D14" s="28"/>
      <c r="E14" s="28"/>
      <c r="F14" s="26"/>
      <c r="G14" s="26">
        <f>SUM(G7+G9+G11+G13)</f>
        <v>2524</v>
      </c>
      <c r="H14" s="26"/>
      <c r="I14" s="26"/>
      <c r="J14" s="26"/>
      <c r="K14" s="26" t="s">
        <v>29</v>
      </c>
      <c r="L14" s="13">
        <f>L13</f>
        <v>499892.47999999998</v>
      </c>
      <c r="M14" s="14"/>
      <c r="N14" s="15"/>
    </row>
    <row r="15" spans="1:14" ht="15.75" customHeight="1" thickBot="1" x14ac:dyDescent="0.3">
      <c r="A15" s="29">
        <f>SUM(L8+L10+L12+L14)</f>
        <v>579838.52</v>
      </c>
      <c r="B15" s="30"/>
      <c r="C15" s="31"/>
      <c r="D15" s="31"/>
      <c r="E15" s="30"/>
      <c r="F15" s="30"/>
      <c r="G15" s="30"/>
      <c r="H15" s="30"/>
      <c r="I15" s="30"/>
      <c r="J15" s="30"/>
      <c r="K15" s="30"/>
      <c r="L15" s="32"/>
      <c r="M15" s="14"/>
      <c r="N15" s="15"/>
    </row>
    <row r="16" spans="1:14" s="2" customFormat="1" ht="22.5" customHeight="1" x14ac:dyDescent="0.25">
      <c r="A16" s="58" t="s">
        <v>30</v>
      </c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6"/>
    </row>
    <row r="17" spans="1:14" ht="15.75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4"/>
      <c r="N17" s="5"/>
    </row>
    <row r="18" spans="1:14" ht="15.75" x14ac:dyDescent="0.25">
      <c r="A18" s="5"/>
      <c r="B18" s="5" t="s">
        <v>31</v>
      </c>
      <c r="C18" s="5"/>
      <c r="D18" s="5"/>
      <c r="E18" s="5"/>
      <c r="F18" s="5"/>
      <c r="G18" s="5"/>
      <c r="H18" s="5"/>
      <c r="I18" s="59" t="s">
        <v>32</v>
      </c>
      <c r="J18" s="59"/>
      <c r="K18" s="59"/>
      <c r="L18" s="59"/>
      <c r="M18" s="4"/>
      <c r="N18" s="5"/>
    </row>
    <row r="19" spans="1:14" ht="15.75" x14ac:dyDescent="0.25">
      <c r="A19" s="5"/>
      <c r="B19" s="16"/>
      <c r="C19" s="16"/>
      <c r="D19" s="4"/>
      <c r="E19" s="5"/>
      <c r="F19" s="5"/>
      <c r="G19" s="5"/>
      <c r="H19" s="5"/>
      <c r="I19" s="5"/>
      <c r="J19" s="5"/>
      <c r="K19" s="5"/>
      <c r="L19" s="5"/>
      <c r="M19" s="4"/>
      <c r="N19" s="5"/>
    </row>
    <row r="20" spans="1:14" ht="15" customHeight="1" x14ac:dyDescent="0.25">
      <c r="A20" s="5"/>
      <c r="B20" s="16" t="s">
        <v>6</v>
      </c>
      <c r="C20" s="60" t="s">
        <v>24</v>
      </c>
      <c r="D20" s="60"/>
      <c r="E20" s="60"/>
      <c r="F20" s="5"/>
      <c r="G20" s="5"/>
      <c r="H20" s="5"/>
      <c r="I20" s="5"/>
      <c r="J20" s="5"/>
      <c r="K20" s="5"/>
      <c r="L20" s="5"/>
      <c r="M20" s="4"/>
      <c r="N20" s="5"/>
    </row>
    <row r="21" spans="1:14" ht="15" customHeight="1" x14ac:dyDescent="0.25">
      <c r="A21" s="5"/>
      <c r="B21" s="16" t="s">
        <v>16</v>
      </c>
      <c r="C21" s="60" t="s">
        <v>25</v>
      </c>
      <c r="D21" s="60"/>
      <c r="E21" s="60"/>
      <c r="F21" s="5"/>
      <c r="G21" s="5"/>
      <c r="H21" s="5"/>
      <c r="I21" s="5"/>
      <c r="J21" s="5"/>
      <c r="K21" s="5"/>
      <c r="L21" s="5"/>
      <c r="M21" s="4"/>
      <c r="N21" s="5"/>
    </row>
    <row r="22" spans="1:14" ht="15" customHeight="1" x14ac:dyDescent="0.25">
      <c r="A22" s="5"/>
      <c r="B22" s="16" t="s">
        <v>7</v>
      </c>
      <c r="C22" s="60" t="s">
        <v>20</v>
      </c>
      <c r="D22" s="60"/>
      <c r="E22" s="60"/>
      <c r="F22" s="5"/>
      <c r="G22" s="5"/>
      <c r="H22" s="5"/>
      <c r="I22" s="5"/>
      <c r="J22" s="5"/>
      <c r="K22" s="5"/>
      <c r="L22" s="5"/>
      <c r="M22" s="4"/>
      <c r="N22" s="5"/>
    </row>
    <row r="23" spans="1:14" ht="15.75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4"/>
      <c r="N23" s="5"/>
    </row>
    <row r="24" spans="1:14" ht="15.75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4"/>
      <c r="N24" s="5"/>
    </row>
    <row r="25" spans="1:14" ht="15.75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4"/>
      <c r="N25" s="5"/>
    </row>
    <row r="26" spans="1:14" ht="15.75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4"/>
      <c r="N26" s="5"/>
    </row>
  </sheetData>
  <mergeCells count="21">
    <mergeCell ref="A16:M16"/>
    <mergeCell ref="I18:L18"/>
    <mergeCell ref="C20:E20"/>
    <mergeCell ref="C21:E21"/>
    <mergeCell ref="C22:E22"/>
    <mergeCell ref="A15:L15"/>
    <mergeCell ref="A1:L2"/>
    <mergeCell ref="A3:L3"/>
    <mergeCell ref="A4:M4"/>
    <mergeCell ref="H5:J5"/>
    <mergeCell ref="L5:L6"/>
    <mergeCell ref="E5:E6"/>
    <mergeCell ref="G5:G6"/>
    <mergeCell ref="K5:K6"/>
    <mergeCell ref="C13:D13"/>
    <mergeCell ref="A5:A6"/>
    <mergeCell ref="B5:B6"/>
    <mergeCell ref="C5:D6"/>
    <mergeCell ref="C7:D7"/>
    <mergeCell ref="C9:D9"/>
    <mergeCell ref="C11:D11"/>
  </mergeCells>
  <pageMargins left="0.82677165354330717" right="0" top="0.39370078740157483" bottom="0.19685039370078741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2018-01-26T07:25:04Z</dcterms:modified>
</cp:coreProperties>
</file>