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21\3 квартал\ЭА - поставка запасных частей для серверов (запреты 878, 126-н)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Лист2!$7:$8</definedName>
    <definedName name="_xlnm.Print_Area" localSheetId="0">Лист2!$A$1:$H$31</definedName>
  </definedNames>
  <calcPr calcId="162913"/>
</workbook>
</file>

<file path=xl/calcChain.xml><?xml version="1.0" encoding="utf-8"?>
<calcChain xmlns="http://schemas.openxmlformats.org/spreadsheetml/2006/main">
  <c r="H25" i="1" l="1"/>
  <c r="F24" i="1"/>
  <c r="E24" i="1"/>
  <c r="D24" i="1"/>
  <c r="C24" i="1"/>
  <c r="B24" i="1"/>
  <c r="H13" i="1" l="1"/>
  <c r="F13" i="1"/>
  <c r="E13" i="1"/>
  <c r="D13" i="1"/>
  <c r="C13" i="1"/>
  <c r="B13" i="1"/>
  <c r="G12" i="1"/>
  <c r="H23" i="1"/>
  <c r="F23" i="1"/>
  <c r="E23" i="1"/>
  <c r="D23" i="1"/>
  <c r="C23" i="1"/>
  <c r="B23" i="1"/>
  <c r="G22" i="1"/>
  <c r="H18" i="1"/>
  <c r="F18" i="1"/>
  <c r="E18" i="1"/>
  <c r="D18" i="1"/>
  <c r="C18" i="1"/>
  <c r="B18" i="1"/>
  <c r="G17" i="1"/>
</calcChain>
</file>

<file path=xl/sharedStrings.xml><?xml version="1.0" encoding="utf-8"?>
<sst xmlns="http://schemas.openxmlformats.org/spreadsheetml/2006/main" count="61" uniqueCount="40">
  <si>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</si>
  <si>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</si>
  <si>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</si>
  <si>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</si>
  <si>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</si>
  <si>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</si>
  <si>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</si>
  <si>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Предмет муниципального контракта:</t>
  </si>
  <si>
    <t xml:space="preserve">Способ размещения заказа: </t>
  </si>
  <si>
    <t>цена, руб</t>
  </si>
  <si>
    <t>Начальная (максимальная) цена контракта:</t>
  </si>
  <si>
    <t>Метод расчета:</t>
  </si>
  <si>
    <t>Поставщик 1:</t>
  </si>
  <si>
    <t>Поставщик 2:</t>
  </si>
  <si>
    <t>Поставщик 3:</t>
  </si>
  <si>
    <t>метод сопоставимых рыночных цен (анализа рынка)                            Всего ценовых предложений</t>
  </si>
  <si>
    <t>О.В.Дергилев</t>
  </si>
  <si>
    <t>Исполнитель: Работник контрактной службы, тел. 5-00-61</t>
  </si>
  <si>
    <t>Наименование товара</t>
  </si>
  <si>
    <t>Технические характеристики товара</t>
  </si>
  <si>
    <t>Количество, шт</t>
  </si>
  <si>
    <t>Цена за ед. товара, руб</t>
  </si>
  <si>
    <t xml:space="preserve">Код ОКПД2:
</t>
  </si>
  <si>
    <t>Приложение к извещению</t>
  </si>
  <si>
    <t xml:space="preserve">аукцион в электронной форме
</t>
  </si>
  <si>
    <t>IV. ОБОСНОВАНИЕ НАЧАЛЬНОЙ (МАКСИМАЛЬНОЙ) ЦЕНЫ КОНТРАКТА,
 НАЧАЛЬНЫХ ЦЕН ЕДИНИЦ ТОВАРА, РАБОТЫ, УСЛУГИ</t>
  </si>
  <si>
    <t xml:space="preserve">26.20.40.190 </t>
  </si>
  <si>
    <t>поставка запасных частей для средств вычислительной техники и серверов</t>
  </si>
  <si>
    <t>Модуль оперативной памяти</t>
  </si>
  <si>
    <t>- тип памяти: DDR4 DIMM; 
- объём модуля: 8 Гигабайт:
- тактовая частота: 2400 Мегагерц;
- код коррекции ошибок (ECC): поддерживается;
- поддержка регистровой буферизации: поддерживается.
Дополнительные характеристики:
- совместимость с сервером Hewlett-Packard DL360 Generation 9;
- номер детали - (p/n) 805347-B21.</t>
  </si>
  <si>
    <t>Блок питания</t>
  </si>
  <si>
    <t>26.20.40.110-00000016</t>
  </si>
  <si>
    <t xml:space="preserve">- максимальное выходное напряжение: &lt;20 Вольт;
- максимальный выходной ток: ≥ 10  и  &lt; 50 Ампер;
- мощность: ≥ 500 Ватт.
Дополнительные характеристики:
- совместимость с дисковой полкой Hewlett-Packard StorageWorks P2000;
- номер детали - (p/n) 592267-001.
</t>
  </si>
  <si>
    <t>Корпус ATX без блока питания</t>
  </si>
  <si>
    <t>26.20.30.130</t>
  </si>
  <si>
    <t xml:space="preserve">- тип корпуса: Miditower;
- максимальный формат устанавливаемой материнской платы: ATX;
- наличие блока питания: нет;
- цвет корпуса: черный;
- наличие разъёмов на передней панели: 1хUSB 3.0 с подключением к внутренним разъёмам материнской платы, 2хUSB 2,0 с подключением к внутренним разъёмам материнской платы, 2x miniJack с подключением к внутренним разъемам материнской платы (HD-Audio);
- наличие кнопок: Power, Reset;
- наличие индикаторов: Power, HDD.
</t>
  </si>
  <si>
    <t>Дата составления: 19.07.2021</t>
  </si>
  <si>
    <t>коммерческое предложение от 12.07.2021 № 1207-1</t>
  </si>
  <si>
    <t>коммерческое предложение от 28.04.2021 № 0428/21-1</t>
  </si>
  <si>
    <t>коммерческое предложение от 13.07.2021 № 75869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</si>
</sst>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  <family val="2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b/>
      <sz val="12"/>
      <color theme="9" tint="-0.499984740745262"/>
      <name val="PT Astra Serif"/>
      <family val="1"/>
      <charset val="204"/>
    </font>
    <font>
      <sz val="11"/>
      <name val="PT Astra Serif"/>
      <family val="1"/>
      <charset val="204"/>
    </font>
    <font>
      <sz val="7"/>
      <name val="PT Astra Serif"/>
      <family val="1"/>
      <charset val="204"/>
    </font>
    <font>
      <sz val="11"/>
      <color rgb="FF000099"/>
      <name val="PT Astra Serif"/>
      <family val="1"/>
      <charset val="204"/>
    </font>
    <font>
      <b/>
      <sz val="9"/>
      <color rgb="FF000099"/>
      <name val="PT Astra Serif"/>
      <family val="1"/>
      <charset val="204"/>
    </font>
    <font>
      <b/>
      <sz val="11"/>
      <name val="PT Astra Serif"/>
      <family val="1"/>
      <charset val="204"/>
    </font>
    <font>
      <sz val="9"/>
      <color rgb="FF000099"/>
      <name val="PT Astra Serif"/>
      <family val="1"/>
      <charset val="204"/>
    </font>
    <font>
      <sz val="10"/>
      <color rgb="FF000099"/>
      <name val="PT Astra Serif"/>
      <family val="1"/>
      <charset val="204"/>
    </font>
    <font>
      <b/>
      <sz val="11"/>
      <color rgb="FF000099"/>
      <name val="PT Astra Serif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>
      <alignment wrapText="1"/>
    </xf>
    <xf numFmtId="0" fontId="3" fillId="2" borderId="15" xfId="0" applyFont="1" applyFill="1" applyBorder="1" applyAlignment="1">
      <alignment wrapText="1"/>
    </xf>
    <xf numFmtId="0" fontId="3" fillId="2" borderId="13" xfId="0" applyFont="1" applyFill="1" applyBorder="1" applyAlignment="1">
      <alignment vertical="top"/>
    </xf>
    <xf numFmtId="0" fontId="5" fillId="2" borderId="13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vertical="top" wrapText="1"/>
    </xf>
    <xf numFmtId="4" fontId="6" fillId="2" borderId="1" xfId="0" applyNumberFormat="1" applyFont="1" applyFill="1" applyBorder="1" applyAlignment="1">
      <alignment vertical="top"/>
    </xf>
    <xf numFmtId="4" fontId="8" fillId="2" borderId="7" xfId="0" applyNumberFormat="1" applyFont="1" applyFill="1" applyBorder="1" applyAlignment="1">
      <alignment vertical="top"/>
    </xf>
    <xf numFmtId="4" fontId="6" fillId="2" borderId="8" xfId="0" applyNumberFormat="1" applyFont="1" applyFill="1" applyBorder="1"/>
    <xf numFmtId="4" fontId="6" fillId="3" borderId="9" xfId="0" applyNumberFormat="1" applyFont="1" applyFill="1" applyBorder="1"/>
    <xf numFmtId="0" fontId="9" fillId="2" borderId="14" xfId="0" applyFont="1" applyFill="1" applyBorder="1" applyAlignment="1">
      <alignment horizontal="center" vertical="center" wrapText="1"/>
    </xf>
    <xf numFmtId="0" fontId="12" fillId="2" borderId="0" xfId="0" applyFont="1" applyFill="1"/>
    <xf numFmtId="0" fontId="6" fillId="2" borderId="0" xfId="0" applyFont="1" applyFill="1" applyAlignment="1"/>
    <xf numFmtId="0" fontId="6" fillId="2" borderId="0" xfId="0" applyFont="1" applyFill="1" applyAlignment="1">
      <alignment horizontal="right"/>
    </xf>
    <xf numFmtId="4" fontId="13" fillId="2" borderId="18" xfId="0" applyNumberFormat="1" applyFont="1" applyFill="1" applyBorder="1" applyAlignment="1">
      <alignment vertical="top" wrapText="1"/>
    </xf>
    <xf numFmtId="4" fontId="10" fillId="2" borderId="0" xfId="0" applyNumberFormat="1" applyFont="1" applyFill="1"/>
    <xf numFmtId="0" fontId="6" fillId="2" borderId="0" xfId="0" applyFont="1" applyFill="1"/>
    <xf numFmtId="0" fontId="2" fillId="2" borderId="0" xfId="0" applyFont="1" applyFill="1" applyAlignment="1"/>
    <xf numFmtId="0" fontId="6" fillId="0" borderId="0" xfId="0" applyFont="1" applyAlignment="1">
      <alignment horizontal="right"/>
    </xf>
    <xf numFmtId="3" fontId="2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right"/>
    </xf>
    <xf numFmtId="0" fontId="2" fillId="2" borderId="19" xfId="0" applyFont="1" applyFill="1" applyBorder="1" applyAlignment="1">
      <alignment vertical="top" wrapText="1"/>
    </xf>
    <xf numFmtId="0" fontId="2" fillId="2" borderId="20" xfId="0" applyFont="1" applyFill="1" applyBorder="1" applyAlignment="1">
      <alignment vertical="top" wrapText="1"/>
    </xf>
    <xf numFmtId="0" fontId="2" fillId="2" borderId="21" xfId="0" applyFont="1" applyFill="1" applyBorder="1" applyAlignment="1">
      <alignment horizontal="center"/>
    </xf>
    <xf numFmtId="4" fontId="6" fillId="2" borderId="22" xfId="0" applyNumberFormat="1" applyFont="1" applyFill="1" applyBorder="1" applyAlignment="1">
      <alignment vertical="top" wrapText="1"/>
    </xf>
    <xf numFmtId="4" fontId="6" fillId="2" borderId="23" xfId="0" applyNumberFormat="1" applyFont="1" applyFill="1" applyBorder="1"/>
    <xf numFmtId="4" fontId="10" fillId="2" borderId="24" xfId="0" applyNumberFormat="1" applyFont="1" applyFill="1" applyBorder="1" applyAlignment="1">
      <alignment vertical="top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6" fillId="2" borderId="0" xfId="0" applyFont="1" applyFill="1" applyAlignment="1">
      <alignment horizontal="left" vertical="top" wrapText="1"/>
    </xf>
    <xf numFmtId="0" fontId="2" fillId="2" borderId="1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top" wrapText="1"/>
    </xf>
    <xf numFmtId="0" fontId="2" fillId="2" borderId="31" xfId="0" applyFont="1" applyFill="1" applyBorder="1" applyAlignment="1">
      <alignment horizontal="center" vertical="top"/>
    </xf>
    <xf numFmtId="0" fontId="2" fillId="4" borderId="10" xfId="0" applyFont="1" applyFill="1" applyBorder="1" applyAlignment="1">
      <alignment horizontal="left" vertical="top" wrapText="1"/>
    </xf>
    <xf numFmtId="49" fontId="7" fillId="2" borderId="29" xfId="0" applyNumberFormat="1" applyFont="1" applyFill="1" applyBorder="1" applyAlignment="1">
      <alignment horizontal="left" vertical="top" wrapText="1"/>
    </xf>
    <xf numFmtId="49" fontId="7" fillId="2" borderId="16" xfId="0" applyNumberFormat="1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zoomScale="175" zoomScaleNormal="175" zoomScaleSheetLayoutView="100" workbookViewId="0">
      <pane xSplit="1" ySplit="3" topLeftCell="B20" activePane="bottomRight" state="frozen"/>
      <selection pane="topRight" activeCell="B1" sqref="B1"/>
      <selection pane="bottomLeft" activeCell="A107" sqref="A107"/>
      <selection pane="bottomRight" activeCell="B30" sqref="B30"/>
    </sheetView>
  </sheetViews>
  <sheetFormatPr defaultColWidth="11.5703125" defaultRowHeight="12.75" x14ac:dyDescent="0.2"/>
  <cols>
    <col min="1" max="1" width="20" style="1" customWidth="1"/>
    <col min="2" max="6" width="10.7109375" style="1" customWidth="1"/>
    <col min="7" max="7" width="11.7109375" style="1" customWidth="1"/>
    <col min="8" max="8" width="11.5703125" style="1" customWidth="1"/>
    <col min="9" max="12" width="11.5703125" style="27"/>
    <col min="13" max="16384" width="11.5703125" style="1"/>
  </cols>
  <sheetData>
    <row r="1" spans="1:12" x14ac:dyDescent="0.2">
      <c r="H1" s="28" t="s">
        <v>23</v>
      </c>
    </row>
    <row r="3" spans="1:12" ht="34.5" customHeight="1" x14ac:dyDescent="0.2">
      <c r="A3" s="49" t="s">
        <v>25</v>
      </c>
      <c r="B3" s="49"/>
      <c r="C3" s="49"/>
      <c r="D3" s="49"/>
      <c r="E3" s="49"/>
      <c r="F3" s="49"/>
      <c r="G3" s="49"/>
      <c r="H3" s="49"/>
      <c r="I3" s="1"/>
      <c r="J3" s="1"/>
      <c r="K3" s="1"/>
      <c r="L3" s="1"/>
    </row>
    <row r="4" spans="1:12" ht="31.5" x14ac:dyDescent="0.25">
      <c r="A4" s="2" t="s">
        <v>8</v>
      </c>
      <c r="B4" s="50" t="s">
        <v>24</v>
      </c>
      <c r="C4" s="50"/>
      <c r="D4" s="50"/>
      <c r="E4" s="50"/>
      <c r="F4" s="50"/>
      <c r="G4" s="50"/>
      <c r="H4" s="50"/>
      <c r="I4" s="1"/>
      <c r="J4" s="1"/>
      <c r="K4" s="1"/>
      <c r="L4" s="1"/>
    </row>
    <row r="5" spans="1:12" ht="47.25" x14ac:dyDescent="0.25">
      <c r="A5" s="3" t="s">
        <v>7</v>
      </c>
      <c r="B5" s="51" t="s">
        <v>27</v>
      </c>
      <c r="C5" s="51"/>
      <c r="D5" s="51"/>
      <c r="E5" s="51"/>
      <c r="F5" s="51"/>
      <c r="G5" s="51"/>
      <c r="H5" s="51"/>
      <c r="I5" s="1"/>
      <c r="J5" s="1"/>
      <c r="K5" s="1"/>
      <c r="L5" s="1"/>
    </row>
    <row r="6" spans="1:12" ht="31.5" customHeight="1" x14ac:dyDescent="0.25">
      <c r="A6" s="4" t="s">
        <v>11</v>
      </c>
      <c r="B6" s="53" t="s">
        <v>15</v>
      </c>
      <c r="C6" s="53"/>
      <c r="D6" s="53"/>
      <c r="E6" s="53"/>
      <c r="F6" s="53"/>
      <c r="G6" s="53"/>
      <c r="H6" s="5">
        <v>3</v>
      </c>
      <c r="I6" s="1"/>
      <c r="J6" s="1"/>
      <c r="K6" s="1"/>
      <c r="L6" s="1"/>
    </row>
    <row r="7" spans="1:12" ht="15" x14ac:dyDescent="0.25">
      <c r="A7" s="6" t="s">
        <v>0</v>
      </c>
      <c r="B7" s="52" t="s">
        <v>1</v>
      </c>
      <c r="C7" s="52"/>
      <c r="D7" s="52"/>
      <c r="E7" s="52"/>
      <c r="F7" s="52"/>
      <c r="G7" s="7" t="s">
        <v>2</v>
      </c>
      <c r="H7" s="8" t="s">
        <v>3</v>
      </c>
      <c r="I7" s="1"/>
      <c r="J7" s="1"/>
      <c r="K7" s="1"/>
      <c r="L7" s="1"/>
    </row>
    <row r="8" spans="1:12" ht="15.75" thickBot="1" x14ac:dyDescent="0.3">
      <c r="A8" s="9"/>
      <c r="B8" s="10">
        <v>1</v>
      </c>
      <c r="C8" s="10">
        <v>2</v>
      </c>
      <c r="D8" s="10">
        <v>3</v>
      </c>
      <c r="E8" s="10">
        <v>4</v>
      </c>
      <c r="F8" s="10">
        <v>5</v>
      </c>
      <c r="G8" s="11" t="s">
        <v>9</v>
      </c>
      <c r="H8" s="12" t="s">
        <v>9</v>
      </c>
      <c r="I8" s="1"/>
      <c r="J8" s="1"/>
      <c r="K8" s="1"/>
      <c r="L8" s="1"/>
    </row>
    <row r="9" spans="1:12" ht="13.5" customHeight="1" x14ac:dyDescent="0.2">
      <c r="A9" s="29" t="s">
        <v>18</v>
      </c>
      <c r="B9" s="46" t="s">
        <v>28</v>
      </c>
      <c r="C9" s="46"/>
      <c r="D9" s="46"/>
      <c r="E9" s="46"/>
      <c r="F9" s="46"/>
      <c r="G9" s="39" t="s">
        <v>22</v>
      </c>
      <c r="H9" s="37" t="s">
        <v>4</v>
      </c>
      <c r="I9" s="1"/>
      <c r="J9" s="1"/>
      <c r="K9" s="1"/>
      <c r="L9" s="1"/>
    </row>
    <row r="10" spans="1:12" ht="15" x14ac:dyDescent="0.2">
      <c r="A10" s="30" t="s">
        <v>20</v>
      </c>
      <c r="B10" s="43">
        <v>4</v>
      </c>
      <c r="C10" s="43"/>
      <c r="D10" s="43"/>
      <c r="E10" s="43"/>
      <c r="F10" s="43"/>
      <c r="G10" s="44" t="s">
        <v>26</v>
      </c>
      <c r="H10" s="38" t="s">
        <v>4</v>
      </c>
      <c r="I10" s="1"/>
      <c r="J10" s="1"/>
      <c r="K10" s="1"/>
      <c r="L10" s="1"/>
    </row>
    <row r="11" spans="1:12" ht="95.25" customHeight="1" x14ac:dyDescent="0.2">
      <c r="A11" s="30" t="s">
        <v>19</v>
      </c>
      <c r="B11" s="47" t="s">
        <v>29</v>
      </c>
      <c r="C11" s="48"/>
      <c r="D11" s="48"/>
      <c r="E11" s="48"/>
      <c r="F11" s="48"/>
      <c r="G11" s="45"/>
      <c r="H11" s="38" t="s">
        <v>4</v>
      </c>
      <c r="I11" s="1"/>
      <c r="J11" s="1"/>
      <c r="K11" s="1"/>
      <c r="L11" s="1"/>
    </row>
    <row r="12" spans="1:12" ht="15" x14ac:dyDescent="0.2">
      <c r="A12" s="30" t="s">
        <v>21</v>
      </c>
      <c r="B12" s="32">
        <v>15639</v>
      </c>
      <c r="C12" s="32">
        <v>15639</v>
      </c>
      <c r="D12" s="13">
        <v>15483</v>
      </c>
      <c r="E12" s="13"/>
      <c r="F12" s="13"/>
      <c r="G12" s="14">
        <f>SUM(B12:F12)/3</f>
        <v>15587</v>
      </c>
      <c r="H12" s="15">
        <v>15587</v>
      </c>
      <c r="I12" s="1"/>
      <c r="J12" s="1"/>
      <c r="K12" s="1"/>
      <c r="L12" s="1"/>
    </row>
    <row r="13" spans="1:12" ht="15.75" thickBot="1" x14ac:dyDescent="0.3">
      <c r="A13" s="31" t="s">
        <v>5</v>
      </c>
      <c r="B13" s="33">
        <f>B12*$B10</f>
        <v>62556</v>
      </c>
      <c r="C13" s="16">
        <f>C12*$B10</f>
        <v>62556</v>
      </c>
      <c r="D13" s="16">
        <f>D12*$B10</f>
        <v>61932</v>
      </c>
      <c r="E13" s="16">
        <f>E12*$B10</f>
        <v>0</v>
      </c>
      <c r="F13" s="16">
        <f>F12*$B10</f>
        <v>0</v>
      </c>
      <c r="G13" s="16"/>
      <c r="H13" s="17">
        <f>H12*$B10</f>
        <v>62348</v>
      </c>
      <c r="I13" s="1"/>
      <c r="J13" s="1"/>
      <c r="K13" s="1"/>
      <c r="L13" s="1"/>
    </row>
    <row r="14" spans="1:12" ht="13.5" customHeight="1" x14ac:dyDescent="0.2">
      <c r="A14" s="29" t="s">
        <v>18</v>
      </c>
      <c r="B14" s="46" t="s">
        <v>30</v>
      </c>
      <c r="C14" s="46"/>
      <c r="D14" s="46"/>
      <c r="E14" s="46"/>
      <c r="F14" s="46"/>
      <c r="G14" s="39" t="s">
        <v>22</v>
      </c>
      <c r="H14" s="37" t="s">
        <v>4</v>
      </c>
      <c r="I14" s="1"/>
      <c r="J14" s="1"/>
      <c r="K14" s="1"/>
      <c r="L14" s="1"/>
    </row>
    <row r="15" spans="1:12" ht="15" x14ac:dyDescent="0.2">
      <c r="A15" s="30" t="s">
        <v>20</v>
      </c>
      <c r="B15" s="43">
        <v>1</v>
      </c>
      <c r="C15" s="43"/>
      <c r="D15" s="43"/>
      <c r="E15" s="43"/>
      <c r="F15" s="43"/>
      <c r="G15" s="44" t="s">
        <v>31</v>
      </c>
      <c r="H15" s="38" t="s">
        <v>4</v>
      </c>
      <c r="I15" s="1"/>
      <c r="J15" s="1"/>
      <c r="K15" s="1"/>
      <c r="L15" s="1"/>
    </row>
    <row r="16" spans="1:12" ht="75" customHeight="1" x14ac:dyDescent="0.2">
      <c r="A16" s="30" t="s">
        <v>19</v>
      </c>
      <c r="B16" s="47" t="s">
        <v>32</v>
      </c>
      <c r="C16" s="48"/>
      <c r="D16" s="48"/>
      <c r="E16" s="48"/>
      <c r="F16" s="48"/>
      <c r="G16" s="45"/>
      <c r="H16" s="38" t="s">
        <v>4</v>
      </c>
      <c r="I16" s="1"/>
      <c r="J16" s="1"/>
      <c r="K16" s="1"/>
      <c r="L16" s="1"/>
    </row>
    <row r="17" spans="1:13" ht="15" x14ac:dyDescent="0.2">
      <c r="A17" s="30" t="s">
        <v>21</v>
      </c>
      <c r="B17" s="32">
        <v>18180</v>
      </c>
      <c r="C17" s="13">
        <v>18180</v>
      </c>
      <c r="D17" s="13">
        <v>17453</v>
      </c>
      <c r="E17" s="13"/>
      <c r="F17" s="13"/>
      <c r="G17" s="14">
        <f>SUM(B17:F17)/3</f>
        <v>17937.666666666668</v>
      </c>
      <c r="H17" s="15">
        <v>17938</v>
      </c>
      <c r="I17" s="1"/>
      <c r="J17" s="1"/>
      <c r="K17" s="1"/>
      <c r="L17" s="1"/>
    </row>
    <row r="18" spans="1:13" ht="15.75" thickBot="1" x14ac:dyDescent="0.3">
      <c r="A18" s="31" t="s">
        <v>5</v>
      </c>
      <c r="B18" s="33">
        <f>B17*$B15</f>
        <v>18180</v>
      </c>
      <c r="C18" s="16">
        <f>C17*$B15</f>
        <v>18180</v>
      </c>
      <c r="D18" s="16">
        <f>D17*$B15</f>
        <v>17453</v>
      </c>
      <c r="E18" s="16">
        <f>E17*$B15</f>
        <v>0</v>
      </c>
      <c r="F18" s="16">
        <f>F17*$B15</f>
        <v>0</v>
      </c>
      <c r="G18" s="16"/>
      <c r="H18" s="17">
        <f>H17*$B15</f>
        <v>17938</v>
      </c>
      <c r="I18" s="1"/>
      <c r="J18" s="1"/>
      <c r="K18" s="1"/>
      <c r="L18" s="1"/>
    </row>
    <row r="19" spans="1:13" ht="13.5" customHeight="1" x14ac:dyDescent="0.2">
      <c r="A19" s="29" t="s">
        <v>18</v>
      </c>
      <c r="B19" s="46" t="s">
        <v>33</v>
      </c>
      <c r="C19" s="46"/>
      <c r="D19" s="46"/>
      <c r="E19" s="46"/>
      <c r="F19" s="46"/>
      <c r="G19" s="39" t="s">
        <v>22</v>
      </c>
      <c r="H19" s="37" t="s">
        <v>4</v>
      </c>
      <c r="I19" s="1"/>
      <c r="J19" s="1"/>
      <c r="K19" s="1"/>
      <c r="L19" s="1"/>
    </row>
    <row r="20" spans="1:13" ht="15" x14ac:dyDescent="0.2">
      <c r="A20" s="30" t="s">
        <v>20</v>
      </c>
      <c r="B20" s="43">
        <v>10</v>
      </c>
      <c r="C20" s="43"/>
      <c r="D20" s="43"/>
      <c r="E20" s="43"/>
      <c r="F20" s="43"/>
      <c r="G20" s="44" t="s">
        <v>34</v>
      </c>
      <c r="H20" s="38" t="s">
        <v>4</v>
      </c>
      <c r="I20" s="1"/>
      <c r="J20" s="1"/>
      <c r="K20" s="1"/>
      <c r="L20" s="1"/>
    </row>
    <row r="21" spans="1:13" ht="94.5" customHeight="1" x14ac:dyDescent="0.2">
      <c r="A21" s="30" t="s">
        <v>19</v>
      </c>
      <c r="B21" s="47" t="s">
        <v>35</v>
      </c>
      <c r="C21" s="48"/>
      <c r="D21" s="48"/>
      <c r="E21" s="48"/>
      <c r="F21" s="48"/>
      <c r="G21" s="45"/>
      <c r="H21" s="38" t="s">
        <v>4</v>
      </c>
      <c r="I21" s="1"/>
      <c r="J21" s="1"/>
      <c r="K21" s="1"/>
      <c r="L21" s="1"/>
    </row>
    <row r="22" spans="1:13" ht="15" x14ac:dyDescent="0.2">
      <c r="A22" s="30" t="s">
        <v>21</v>
      </c>
      <c r="B22" s="32">
        <v>2370</v>
      </c>
      <c r="C22" s="13">
        <v>2370</v>
      </c>
      <c r="D22" s="13">
        <v>2408</v>
      </c>
      <c r="E22" s="13"/>
      <c r="F22" s="13"/>
      <c r="G22" s="14">
        <f>SUM(B22:F22)/3</f>
        <v>2382.6666666666665</v>
      </c>
      <c r="H22" s="15">
        <v>2383</v>
      </c>
      <c r="I22" s="1"/>
      <c r="J22" s="1"/>
      <c r="K22" s="1"/>
      <c r="L22" s="1"/>
    </row>
    <row r="23" spans="1:13" ht="15.75" thickBot="1" x14ac:dyDescent="0.3">
      <c r="A23" s="31" t="s">
        <v>5</v>
      </c>
      <c r="B23" s="33">
        <f>B22*$B20</f>
        <v>23700</v>
      </c>
      <c r="C23" s="16">
        <f>C22*$B20</f>
        <v>23700</v>
      </c>
      <c r="D23" s="16">
        <f>D22*$B20</f>
        <v>24080</v>
      </c>
      <c r="E23" s="16">
        <f>E22*$B20</f>
        <v>0</v>
      </c>
      <c r="F23" s="16">
        <f>F22*$B20</f>
        <v>0</v>
      </c>
      <c r="G23" s="16"/>
      <c r="H23" s="17">
        <f>H22*$B20</f>
        <v>23830</v>
      </c>
      <c r="I23" s="1"/>
      <c r="J23" s="1"/>
      <c r="K23" s="1"/>
      <c r="L23" s="1"/>
    </row>
    <row r="24" spans="1:13" s="19" customFormat="1" ht="15" thickBot="1" x14ac:dyDescent="0.25">
      <c r="A24" s="18" t="s">
        <v>6</v>
      </c>
      <c r="B24" s="34">
        <f>B13+B18+B23</f>
        <v>104436</v>
      </c>
      <c r="C24" s="34">
        <f t="shared" ref="C24:F24" si="0">C13+C18+C23</f>
        <v>104436</v>
      </c>
      <c r="D24" s="34">
        <f t="shared" si="0"/>
        <v>103465</v>
      </c>
      <c r="E24" s="34">
        <f t="shared" si="0"/>
        <v>0</v>
      </c>
      <c r="F24" s="34">
        <f t="shared" si="0"/>
        <v>0</v>
      </c>
      <c r="G24" s="35"/>
      <c r="H24" s="36"/>
    </row>
    <row r="25" spans="1:13" s="24" customFormat="1" ht="15" x14ac:dyDescent="0.25">
      <c r="A25" s="20" t="s">
        <v>36</v>
      </c>
      <c r="B25" s="20"/>
      <c r="C25" s="20"/>
      <c r="D25" s="20"/>
      <c r="E25" s="20"/>
      <c r="F25" s="20"/>
      <c r="G25" s="21" t="s">
        <v>10</v>
      </c>
      <c r="H25" s="22">
        <f>H13+H18+H23</f>
        <v>104116</v>
      </c>
      <c r="I25" s="23"/>
      <c r="J25" s="23"/>
      <c r="K25" s="23"/>
      <c r="L25" s="23"/>
      <c r="M25" s="23"/>
    </row>
    <row r="27" spans="1:13" s="41" customFormat="1" ht="15.75" customHeight="1" x14ac:dyDescent="0.2">
      <c r="A27" s="40" t="s">
        <v>12</v>
      </c>
      <c r="B27" s="42" t="s">
        <v>37</v>
      </c>
      <c r="C27" s="42"/>
      <c r="D27" s="42"/>
      <c r="E27" s="42"/>
      <c r="F27" s="42"/>
      <c r="G27" s="42"/>
      <c r="H27" s="42"/>
    </row>
    <row r="28" spans="1:13" s="41" customFormat="1" ht="15.75" customHeight="1" x14ac:dyDescent="0.2">
      <c r="A28" s="40" t="s">
        <v>13</v>
      </c>
      <c r="B28" s="42" t="s">
        <v>38</v>
      </c>
      <c r="C28" s="42"/>
      <c r="D28" s="42"/>
      <c r="E28" s="42"/>
      <c r="F28" s="42"/>
      <c r="G28" s="42"/>
      <c r="H28" s="42"/>
    </row>
    <row r="29" spans="1:13" s="41" customFormat="1" ht="15.75" customHeight="1" x14ac:dyDescent="0.2">
      <c r="A29" s="40" t="s">
        <v>14</v>
      </c>
      <c r="B29" s="42" t="s">
        <v>39</v>
      </c>
      <c r="C29" s="42"/>
      <c r="D29" s="42"/>
      <c r="E29" s="42"/>
      <c r="F29" s="42"/>
      <c r="G29" s="42"/>
      <c r="H29" s="42"/>
    </row>
    <row r="30" spans="1:13" s="24" customFormat="1" ht="15" x14ac:dyDescent="0.25">
      <c r="A30" s="20"/>
      <c r="B30" s="20"/>
      <c r="C30" s="20"/>
      <c r="D30" s="20"/>
      <c r="E30" s="20"/>
      <c r="F30" s="20"/>
      <c r="G30" s="20"/>
      <c r="H30" s="20"/>
    </row>
    <row r="31" spans="1:13" ht="15" x14ac:dyDescent="0.25">
      <c r="A31" s="20" t="s">
        <v>17</v>
      </c>
      <c r="B31" s="25"/>
      <c r="C31" s="25"/>
      <c r="D31" s="25"/>
      <c r="E31" s="25"/>
      <c r="F31" s="25"/>
      <c r="G31" s="25"/>
      <c r="H31" s="26" t="s">
        <v>16</v>
      </c>
      <c r="I31" s="1"/>
      <c r="J31" s="1"/>
      <c r="K31" s="1"/>
      <c r="L31" s="1"/>
    </row>
  </sheetData>
  <sheetProtection selectLockedCells="1" selectUnlockedCells="1"/>
  <mergeCells count="20">
    <mergeCell ref="A3:H3"/>
    <mergeCell ref="B4:H4"/>
    <mergeCell ref="B5:H5"/>
    <mergeCell ref="B7:F7"/>
    <mergeCell ref="B6:G6"/>
    <mergeCell ref="G10:G11"/>
    <mergeCell ref="B11:F11"/>
    <mergeCell ref="B9:F9"/>
    <mergeCell ref="B10:F10"/>
    <mergeCell ref="B14:F14"/>
    <mergeCell ref="B27:H27"/>
    <mergeCell ref="B28:H28"/>
    <mergeCell ref="B29:H29"/>
    <mergeCell ref="B15:F15"/>
    <mergeCell ref="G15:G16"/>
    <mergeCell ref="B16:F16"/>
    <mergeCell ref="B19:F19"/>
    <mergeCell ref="B20:F20"/>
    <mergeCell ref="G20:G21"/>
    <mergeCell ref="B21:F21"/>
  </mergeCells>
  <pageMargins left="0.47244094488188981" right="7.874015748031496E-2" top="3.937007874015748E-2" bottom="7.874015748031496E-2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2021-07-09T11:47:20Z</cp:lastPrinted>
  <dcterms:created xsi:type="dcterms:W3CDTF">2012-04-02T10:33:59Z</dcterms:created>
  <dcterms:modified xsi:type="dcterms:W3CDTF">2021-07-19T06:06:05Z</dcterms:modified>
</cp:coreProperties>
</file>