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450" windowWidth="14670" windowHeight="7590"/>
  </bookViews>
  <sheets>
    <sheet name="2 пол 2016" sheetId="4" r:id="rId1"/>
  </sheets>
  <definedNames>
    <definedName name="_xlnm.Print_Area" localSheetId="0">'2 пол 2016'!$A$1:$M$52</definedName>
  </definedNames>
  <calcPr calcId="145621"/>
</workbook>
</file>

<file path=xl/calcChain.xml><?xml version="1.0" encoding="utf-8"?>
<calcChain xmlns="http://schemas.openxmlformats.org/spreadsheetml/2006/main">
  <c r="L41" i="4" l="1"/>
  <c r="K39" i="4" l="1"/>
  <c r="L40" i="4" s="1"/>
  <c r="L38" i="4"/>
  <c r="K37" i="4"/>
  <c r="K35" i="4"/>
  <c r="L36" i="4" s="1"/>
  <c r="K31" i="4"/>
  <c r="K29" i="4"/>
  <c r="K27" i="4"/>
  <c r="L28" i="4" s="1"/>
  <c r="K25" i="4"/>
  <c r="L26" i="4" s="1"/>
  <c r="K23" i="4"/>
  <c r="K21" i="4"/>
  <c r="K19" i="4"/>
  <c r="K17" i="4"/>
  <c r="K15" i="4"/>
  <c r="K11" i="4"/>
  <c r="K9" i="4"/>
  <c r="K7" i="4"/>
  <c r="L12" i="4" l="1"/>
  <c r="K33" i="4"/>
  <c r="K13" i="4"/>
</calcChain>
</file>

<file path=xl/sharedStrings.xml><?xml version="1.0" encoding="utf-8"?>
<sst xmlns="http://schemas.openxmlformats.org/spreadsheetml/2006/main" count="113" uniqueCount="64">
  <si>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</si>
  <si>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</si>
  <si>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</si>
  <si>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</si>
  <si>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</si>
  <si>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</si>
  <si>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</si>
  <si>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</si>
  <si>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</si>
  <si>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</si>
  <si>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</si>
  <si>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</si>
  <si>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>ИТОГО</t>
  </si>
  <si>
    <t>Морковь свежая</t>
  </si>
  <si>
    <t>Капуста белокочанная</t>
  </si>
  <si>
    <t>Яблоки свежие</t>
  </si>
  <si>
    <t xml:space="preserve">Апельсины свежие </t>
  </si>
  <si>
    <t>Мандарины свежие</t>
  </si>
  <si>
    <t>Бананы свежие</t>
  </si>
  <si>
    <t>Груши свежие</t>
  </si>
  <si>
    <t>Лимоны свежие</t>
  </si>
  <si>
    <t xml:space="preserve">Огурцы консервированные </t>
  </si>
  <si>
    <t>Зеленый горошек консервированный</t>
  </si>
  <si>
    <t>Джем фруктовый</t>
  </si>
  <si>
    <t>Огурцы свежие</t>
  </si>
  <si>
    <t>Чеснок</t>
  </si>
  <si>
    <t>Ф.И.О.  руководителя                          В.В.Погребняк           Подпись ______________________</t>
  </si>
  <si>
    <t>кг</t>
  </si>
  <si>
    <t>Томаты свежие</t>
  </si>
  <si>
    <t>ВСЕГО: начальная (максимальная) цена гражданско правового договора</t>
  </si>
  <si>
    <t>МБОУ "Гимназия"</t>
  </si>
  <si>
    <t>4*</t>
  </si>
  <si>
    <t>Метод определения цены: метод сопоставления рыночных цен</t>
  </si>
  <si>
    <t>ЧАСТЬ IV. Обоснование начальной (максимальной) цены гражданско- правового договора  на поставку   овощей, фруктов и плодоовощной продукции</t>
  </si>
  <si>
    <t xml:space="preserve"> Клубни целые  чистые, здоровые, зрелые с плотной кожурой,  непроросшие, не увядшие, без повреждений,  без постороннего запаха и привкуса, содержание нитратов в норме, урожай   2016г., ГОСТ Р 51808-2013 </t>
  </si>
  <si>
    <t>Лук</t>
  </si>
  <si>
    <t>Свекла</t>
  </si>
  <si>
    <t>Картофель</t>
  </si>
  <si>
    <t>Консистенция желеобразная, ягоды разваренные,в банке не менее 450 гр., не более 500 гр., упаковка без признаков бомбажа.Срок годности не менее 20 мес.,  не более 24 мес., ГОСТ  31712-2012</t>
  </si>
  <si>
    <t>Сорт высший,в банке не менее 425 гр., не более 500 гр., упаковка без вздутия, без признаков бомбажа.Срок годности не менее 24 мес., не более 36 мес. ГОСТ Р 54050-2010</t>
  </si>
  <si>
    <t>-</t>
  </si>
  <si>
    <t>вх. № 53 от 06.10.2016 г.</t>
  </si>
  <si>
    <t>вх. № 52 от 06.10.2016 г.</t>
  </si>
  <si>
    <t>вх. № 56 от  06.10.2016 г.</t>
  </si>
  <si>
    <t>вх. № 55 от 06.10.2016 г.</t>
  </si>
  <si>
    <t>5*</t>
  </si>
  <si>
    <t>вх. № 74 от 15.11.2016 г.</t>
  </si>
  <si>
    <t>Дата составления сводной  таблицы    15.11.2016 год</t>
  </si>
  <si>
    <t>Способ осуществления закупки: аукцион в электронной форме  среди субъектов малого предпринимательства и социально ориентированных некоммерческих организациях</t>
  </si>
  <si>
    <t>без уксуса, маринад прозрачный,  без посторонних примесей, в банке не менее 720 гр., не более 800 гр., упаковка без признаков бомбажа. Срок годности не менее 12 мес. не более 24 мес. ГОСТ Р 52477-2005</t>
  </si>
  <si>
    <t>шт.</t>
  </si>
  <si>
    <t>Корнеплоды  цельные, здоровые, чистые, нетреснувшие, без постороннего запаха и привкуса, содержание нитратов в норме, урожай 2016-2017 гг., ГОСТ 32284-2013.</t>
  </si>
  <si>
    <t>Луковицы вызревшие  здоровые, чистые, целые, непроросшие, без повреждений, без постороннего запаха и привкуса, содержание нитратов в норме, урожай 2016-2017 гг., ГОСТ Р 51783-2001.</t>
  </si>
  <si>
    <t xml:space="preserve"> Кочаны свежие  целые, здоровые, чистые, непроросшие, плотные, без повреждений, без постороннего запаха и привкуса, содержание нитратов в норме, урожай 2016-2017 гг., ГОСТ Р 51809-2001.</t>
  </si>
  <si>
    <t xml:space="preserve"> Корнеплоды свежие, целые, здоровые, чистые, не увядшие, не треснувшие, без признаков прорастания, без повреждений, без постороннего запаха и привкуса, содержание нитратов в норме, урожай 2016-2017 гг., ГОСТ 32285-2013.</t>
  </si>
  <si>
    <t>Плоды целые чистые, без признаков порчи,  без постороннего запаха и привкуса. Урожай 2016-2017 гг., ГОСТ Р 54697-2011</t>
  </si>
  <si>
    <t>Плоды свежие  целые, чистые, здоровые, без признаков порчи,без трещин,цвет светло-желтый, диаметр 120 мм. Урожай 2016-2017 гг., ГОСТ Р 53596-2009</t>
  </si>
  <si>
    <t xml:space="preserve"> Среднего размера, плоды чистые  здоровые, без постороннего запаха,  без признаков порчи, диаметр не менее 40 мм  и  не более 60 мм.Урожай 2016-2017 гг., ГОСТ Р 53596-2009</t>
  </si>
  <si>
    <t>Плоды в кистях твердые,  целые, спелые, чистые, вкус сладкий без постороннего привкуса и аромата, без признаков порчи. Урожай 2016-2017 гг., ГОСТ Р 51603-2000</t>
  </si>
  <si>
    <t>Плоды целые, чистые, без признаков порчи. Урожай 2016-2017 гг., ГОСТ 21713-76</t>
  </si>
  <si>
    <t>Среднего размера, не менее 120 мм., не более 130 мм., плоды свежие, целые, чистые, здоровые, без трещин, без постороннего запаха и привкуса, без признаков порчи. Урожай 2016-2017 гг., ГОСТ Р 53596-2009</t>
  </si>
  <si>
    <t>Плоды  целые, здоровые, без повреждений, без постороннего запаха и вкуса, содержание нитратов в норме. Урожай 2016-2017 гг., ГОСТ 1726-85</t>
  </si>
  <si>
    <t>Плоды  целые, чистые, здоровые, неповрежденные, плотные, неперезрелые, без постороннего запаха и вкуса, содержание нитратов в норме. Урожай 2016-2017 гг., ГОСТ 1725-85</t>
  </si>
  <si>
    <t xml:space="preserve"> Луковицы вызревшие, твердые и плотные, здоровые, чистые, целые, непроросшие, без повреждений, без постороннего запаха и привкуса, содержание нитратов в норме. Урожай 2016-2017 гг., ГОСТ 7977-87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</si>
</sst>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9" fillId="0" borderId="0" applyFont="0" applyFill="0" applyBorder="0" applyAlignment="0" applyProtection="0"/>
  </cellStyleXfs>
  <cellXfs count="118">
    <xf numFmtId="0" fontId="0" fillId="0" borderId="0" xfId="0"/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21" fillId="2" borderId="0" xfId="0" applyFont="1" applyFill="1" applyBorder="1"/>
    <xf numFmtId="0" fontId="0" fillId="2" borderId="0" xfId="0" applyFill="1"/>
    <xf numFmtId="0" fontId="22" fillId="2" borderId="0" xfId="0" applyFont="1" applyFill="1" applyBorder="1"/>
    <xf numFmtId="0" fontId="23" fillId="2" borderId="0" xfId="0" applyFont="1" applyFill="1" applyAlignment="1">
      <alignment horizontal="left" vertical="center"/>
    </xf>
    <xf numFmtId="0" fontId="24" fillId="2" borderId="0" xfId="0" applyFont="1" applyFill="1"/>
    <xf numFmtId="0" fontId="23" fillId="2" borderId="0" xfId="0" applyFont="1" applyFill="1" applyBorder="1" applyAlignment="1">
      <alignment horizontal="center" vertical="center" wrapText="1"/>
    </xf>
    <xf numFmtId="0" fontId="30" fillId="2" borderId="0" xfId="0" applyFont="1" applyFill="1"/>
    <xf numFmtId="0" fontId="1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3" fontId="17" fillId="2" borderId="3" xfId="1" applyFont="1" applyFill="1" applyBorder="1" applyAlignment="1">
      <alignment horizontal="center" vertical="center" wrapText="1"/>
    </xf>
    <xf numFmtId="43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left" vertical="center" wrapText="1"/>
    </xf>
    <xf numFmtId="2" fontId="28" fillId="2" borderId="11" xfId="0" applyNumberFormat="1" applyFont="1" applyFill="1" applyBorder="1" applyAlignment="1">
      <alignment horizontal="center"/>
    </xf>
    <xf numFmtId="2" fontId="17" fillId="2" borderId="3" xfId="0" applyNumberFormat="1" applyFont="1" applyFill="1" applyBorder="1" applyAlignment="1">
      <alignment horizontal="center" vertical="center" wrapText="1"/>
    </xf>
    <xf numFmtId="2" fontId="28" fillId="2" borderId="1" xfId="0" applyNumberFormat="1" applyFont="1" applyFill="1" applyBorder="1" applyAlignment="1">
      <alignment horizontal="center"/>
    </xf>
    <xf numFmtId="0" fontId="14" fillId="2" borderId="1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center"/>
    </xf>
    <xf numFmtId="0" fontId="0" fillId="2" borderId="0" xfId="0" applyFill="1" applyAlignment="1">
      <alignment wrapText="1"/>
    </xf>
    <xf numFmtId="0" fontId="18" fillId="2" borderId="9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2" fontId="17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2" fontId="1" fillId="2" borderId="13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2" fontId="1" fillId="2" borderId="13" xfId="0" applyNumberFormat="1" applyFont="1" applyFill="1" applyBorder="1" applyAlignment="1">
      <alignment horizontal="left" vertical="center"/>
    </xf>
    <xf numFmtId="2" fontId="1" fillId="2" borderId="6" xfId="0" applyNumberFormat="1" applyFont="1" applyFill="1" applyBorder="1" applyAlignment="1">
      <alignment horizontal="left" vertical="center"/>
    </xf>
    <xf numFmtId="2" fontId="9" fillId="2" borderId="6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2" fontId="7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8" fillId="2" borderId="7" xfId="0" applyFont="1" applyFill="1" applyBorder="1"/>
    <xf numFmtId="0" fontId="0" fillId="2" borderId="7" xfId="0" applyFill="1" applyBorder="1"/>
    <xf numFmtId="2" fontId="26" fillId="2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2" fontId="7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top" wrapText="1"/>
    </xf>
    <xf numFmtId="0" fontId="27" fillId="2" borderId="0" xfId="0" applyFont="1" applyFill="1" applyBorder="1" applyAlignment="1">
      <alignment vertical="top" wrapText="1"/>
    </xf>
    <xf numFmtId="0" fontId="0" fillId="2" borderId="0" xfId="0" applyFill="1" applyAlignment="1">
      <alignment horizontal="left" vertical="center"/>
    </xf>
    <xf numFmtId="0" fontId="0" fillId="2" borderId="0" xfId="0" applyFont="1" applyFill="1"/>
    <xf numFmtId="0" fontId="7" fillId="2" borderId="0" xfId="0" applyFont="1" applyFill="1"/>
    <xf numFmtId="0" fontId="0" fillId="2" borderId="0" xfId="0" applyFill="1" applyAlignment="1"/>
    <xf numFmtId="0" fontId="2" fillId="2" borderId="0" xfId="0" applyFont="1" applyFill="1" applyAlignment="1"/>
    <xf numFmtId="0" fontId="4" fillId="2" borderId="0" xfId="0" applyFont="1" applyFill="1" applyAlignment="1"/>
    <xf numFmtId="0" fontId="12" fillId="2" borderId="0" xfId="0" applyFont="1" applyFill="1" applyAlignment="1"/>
    <xf numFmtId="0" fontId="4" fillId="2" borderId="0" xfId="0" applyFont="1" applyFill="1"/>
    <xf numFmtId="0" fontId="31" fillId="2" borderId="1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 wrapText="1"/>
    </xf>
    <xf numFmtId="0" fontId="2" fillId="2" borderId="0" xfId="0" applyFont="1" applyFill="1" applyAlignment="1"/>
    <xf numFmtId="0" fontId="0" fillId="2" borderId="0" xfId="0" applyFill="1" applyAlignment="1"/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3"/>
  <sheetViews>
    <sheetView tabSelected="1" zoomScaleNormal="100" workbookViewId="0">
      <selection activeCell="D41" sqref="D41"/>
    </sheetView>
  </sheetViews>
  <sheetFormatPr defaultRowHeight="15" x14ac:dyDescent="0.25"/>
  <cols>
    <col min="1" max="1" width="4.7109375" style="8" customWidth="1"/>
    <col min="2" max="2" width="19.28515625" style="8" customWidth="1"/>
    <col min="3" max="3" width="56.140625" style="8" customWidth="1"/>
    <col min="4" max="4" width="7.140625" style="8" customWidth="1"/>
    <col min="5" max="5" width="7.42578125" style="8" customWidth="1"/>
    <col min="6" max="9" width="9.140625" style="8"/>
    <col min="10" max="10" width="10.85546875" style="78" bestFit="1" customWidth="1"/>
    <col min="11" max="11" width="10.85546875" style="79" customWidth="1"/>
    <col min="12" max="12" width="11.42578125" style="8" customWidth="1"/>
    <col min="13" max="16384" width="9.140625" style="8"/>
  </cols>
  <sheetData>
    <row r="1" spans="1:13" ht="18.75" x14ac:dyDescent="0.3">
      <c r="A1" s="7"/>
      <c r="B1" s="96" t="s">
        <v>33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x14ac:dyDescent="0.25">
      <c r="A2" s="9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17.25" customHeight="1" x14ac:dyDescent="0.25">
      <c r="A3" s="111" t="s">
        <v>48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2"/>
    </row>
    <row r="4" spans="1:13" ht="25.5" customHeight="1" x14ac:dyDescent="0.25">
      <c r="A4" s="10" t="s">
        <v>32</v>
      </c>
      <c r="B4" s="11"/>
      <c r="C4" s="11"/>
      <c r="D4" s="11"/>
      <c r="E4" s="11"/>
      <c r="F4" s="11"/>
      <c r="G4" s="11"/>
      <c r="H4" s="11"/>
      <c r="I4" s="11"/>
      <c r="J4" s="13"/>
      <c r="K4" s="11"/>
      <c r="L4" s="11"/>
      <c r="M4" s="11"/>
    </row>
    <row r="5" spans="1:13" ht="51.75" customHeight="1" x14ac:dyDescent="0.25">
      <c r="A5" s="106" t="s">
        <v>0</v>
      </c>
      <c r="B5" s="108" t="s">
        <v>1</v>
      </c>
      <c r="C5" s="108" t="s">
        <v>2</v>
      </c>
      <c r="D5" s="108" t="s">
        <v>11</v>
      </c>
      <c r="E5" s="108" t="s">
        <v>3</v>
      </c>
      <c r="F5" s="108" t="s">
        <v>4</v>
      </c>
      <c r="G5" s="108"/>
      <c r="H5" s="108"/>
      <c r="I5" s="108"/>
      <c r="J5" s="108"/>
      <c r="K5" s="109" t="s">
        <v>8</v>
      </c>
      <c r="L5" s="109" t="s">
        <v>9</v>
      </c>
    </row>
    <row r="6" spans="1:13" x14ac:dyDescent="0.25">
      <c r="A6" s="107"/>
      <c r="B6" s="109"/>
      <c r="C6" s="109"/>
      <c r="D6" s="109"/>
      <c r="E6" s="109"/>
      <c r="F6" s="14" t="s">
        <v>5</v>
      </c>
      <c r="G6" s="14" t="s">
        <v>6</v>
      </c>
      <c r="H6" s="14" t="s">
        <v>7</v>
      </c>
      <c r="I6" s="14" t="s">
        <v>31</v>
      </c>
      <c r="J6" s="14" t="s">
        <v>45</v>
      </c>
      <c r="K6" s="110"/>
      <c r="L6" s="110"/>
    </row>
    <row r="7" spans="1:13" ht="44.25" customHeight="1" x14ac:dyDescent="0.25">
      <c r="A7" s="15">
        <v>1</v>
      </c>
      <c r="B7" s="16" t="s">
        <v>13</v>
      </c>
      <c r="C7" s="16" t="s">
        <v>51</v>
      </c>
      <c r="D7" s="17" t="s">
        <v>27</v>
      </c>
      <c r="E7" s="18">
        <v>800</v>
      </c>
      <c r="F7" s="19">
        <v>50</v>
      </c>
      <c r="G7" s="20">
        <v>48</v>
      </c>
      <c r="H7" s="20">
        <v>35</v>
      </c>
      <c r="I7" s="21" t="s">
        <v>40</v>
      </c>
      <c r="J7" s="22">
        <v>68</v>
      </c>
      <c r="K7" s="23">
        <f>(F7+G7+H7+J7)/4</f>
        <v>50.25</v>
      </c>
      <c r="L7" s="21"/>
    </row>
    <row r="8" spans="1:13" x14ac:dyDescent="0.25">
      <c r="A8" s="97" t="s">
        <v>12</v>
      </c>
      <c r="B8" s="98"/>
      <c r="C8" s="98"/>
      <c r="D8" s="98"/>
      <c r="E8" s="98"/>
      <c r="F8" s="98"/>
      <c r="G8" s="98"/>
      <c r="H8" s="98"/>
      <c r="I8" s="98"/>
      <c r="J8" s="99"/>
      <c r="K8" s="24"/>
      <c r="L8" s="25">
        <v>40200</v>
      </c>
    </row>
    <row r="9" spans="1:13" ht="61.5" customHeight="1" x14ac:dyDescent="0.25">
      <c r="A9" s="15">
        <v>2</v>
      </c>
      <c r="B9" s="16" t="s">
        <v>35</v>
      </c>
      <c r="C9" s="16" t="s">
        <v>52</v>
      </c>
      <c r="D9" s="17" t="s">
        <v>27</v>
      </c>
      <c r="E9" s="18">
        <v>420</v>
      </c>
      <c r="F9" s="26">
        <v>47</v>
      </c>
      <c r="G9" s="22">
        <v>45</v>
      </c>
      <c r="H9" s="22">
        <v>35</v>
      </c>
      <c r="I9" s="22" t="s">
        <v>40</v>
      </c>
      <c r="J9" s="22">
        <v>68</v>
      </c>
      <c r="K9" s="23">
        <f>(F9+G9+H9+J9)/4</f>
        <v>48.75</v>
      </c>
      <c r="L9" s="27"/>
    </row>
    <row r="10" spans="1:13" x14ac:dyDescent="0.25">
      <c r="A10" s="97" t="s">
        <v>12</v>
      </c>
      <c r="B10" s="100"/>
      <c r="C10" s="100"/>
      <c r="D10" s="100"/>
      <c r="E10" s="100"/>
      <c r="F10" s="100"/>
      <c r="G10" s="100"/>
      <c r="H10" s="100"/>
      <c r="I10" s="100"/>
      <c r="J10" s="101"/>
      <c r="K10" s="28"/>
      <c r="L10" s="27">
        <v>20475</v>
      </c>
    </row>
    <row r="11" spans="1:13" ht="66" customHeight="1" x14ac:dyDescent="0.25">
      <c r="A11" s="15">
        <v>3</v>
      </c>
      <c r="B11" s="16" t="s">
        <v>14</v>
      </c>
      <c r="C11" s="16" t="s">
        <v>53</v>
      </c>
      <c r="D11" s="17" t="s">
        <v>27</v>
      </c>
      <c r="E11" s="18">
        <v>1200</v>
      </c>
      <c r="F11" s="26">
        <v>50</v>
      </c>
      <c r="G11" s="22">
        <v>48</v>
      </c>
      <c r="H11" s="22">
        <v>40</v>
      </c>
      <c r="I11" s="22" t="s">
        <v>40</v>
      </c>
      <c r="J11" s="22">
        <v>68</v>
      </c>
      <c r="K11" s="23">
        <f>(F11+G11+H11+J11)/4</f>
        <v>51.5</v>
      </c>
      <c r="L11" s="27"/>
    </row>
    <row r="12" spans="1:13" x14ac:dyDescent="0.25">
      <c r="A12" s="102" t="s">
        <v>12</v>
      </c>
      <c r="B12" s="103"/>
      <c r="C12" s="103"/>
      <c r="D12" s="103"/>
      <c r="E12" s="103"/>
      <c r="F12" s="103"/>
      <c r="G12" s="103"/>
      <c r="H12" s="103"/>
      <c r="I12" s="103"/>
      <c r="J12" s="104"/>
      <c r="K12" s="29"/>
      <c r="L12" s="27">
        <f t="shared" ref="L12" si="0">E11*K11</f>
        <v>61800</v>
      </c>
    </row>
    <row r="13" spans="1:13" ht="69.75" customHeight="1" x14ac:dyDescent="0.25">
      <c r="A13" s="30">
        <v>4</v>
      </c>
      <c r="B13" s="16" t="s">
        <v>36</v>
      </c>
      <c r="C13" s="16" t="s">
        <v>54</v>
      </c>
      <c r="D13" s="17" t="s">
        <v>27</v>
      </c>
      <c r="E13" s="18">
        <v>400</v>
      </c>
      <c r="F13" s="26">
        <v>50</v>
      </c>
      <c r="G13" s="5">
        <v>48</v>
      </c>
      <c r="H13" s="5">
        <v>35</v>
      </c>
      <c r="I13" s="5" t="s">
        <v>40</v>
      </c>
      <c r="J13" s="5">
        <v>68</v>
      </c>
      <c r="K13" s="3">
        <f>(F13+G13+H13)/3</f>
        <v>44.333333333333336</v>
      </c>
      <c r="L13" s="27"/>
    </row>
    <row r="14" spans="1:13" x14ac:dyDescent="0.25">
      <c r="A14" s="105" t="s">
        <v>10</v>
      </c>
      <c r="B14" s="105"/>
      <c r="C14" s="105"/>
      <c r="D14" s="105"/>
      <c r="E14" s="105"/>
      <c r="F14" s="105"/>
      <c r="G14" s="105"/>
      <c r="H14" s="105"/>
      <c r="I14" s="105"/>
      <c r="J14" s="105"/>
      <c r="K14" s="31"/>
      <c r="L14" s="27">
        <v>17732</v>
      </c>
    </row>
    <row r="15" spans="1:13" s="32" customFormat="1" ht="60" x14ac:dyDescent="0.25">
      <c r="A15" s="30">
        <v>5</v>
      </c>
      <c r="B15" s="16" t="s">
        <v>37</v>
      </c>
      <c r="C15" s="16" t="s">
        <v>34</v>
      </c>
      <c r="D15" s="17" t="s">
        <v>27</v>
      </c>
      <c r="E15" s="18">
        <v>2500</v>
      </c>
      <c r="F15" s="26">
        <v>48</v>
      </c>
      <c r="G15" s="5">
        <v>45</v>
      </c>
      <c r="H15" s="5">
        <v>35</v>
      </c>
      <c r="I15" s="5" t="s">
        <v>40</v>
      </c>
      <c r="J15" s="5">
        <v>68</v>
      </c>
      <c r="K15" s="3">
        <f>(F15+G15+H15+J15)/4</f>
        <v>49</v>
      </c>
      <c r="L15" s="27"/>
      <c r="M15" s="8"/>
    </row>
    <row r="16" spans="1:13" x14ac:dyDescent="0.25">
      <c r="A16" s="105" t="s">
        <v>10</v>
      </c>
      <c r="B16" s="105"/>
      <c r="C16" s="105"/>
      <c r="D16" s="105"/>
      <c r="E16" s="105"/>
      <c r="F16" s="105"/>
      <c r="G16" s="105"/>
      <c r="H16" s="105"/>
      <c r="I16" s="105"/>
      <c r="J16" s="105"/>
      <c r="K16" s="31"/>
      <c r="L16" s="27">
        <v>122500</v>
      </c>
    </row>
    <row r="17" spans="1:13" ht="31.5" customHeight="1" x14ac:dyDescent="0.25">
      <c r="A17" s="15">
        <v>6</v>
      </c>
      <c r="B17" s="16" t="s">
        <v>15</v>
      </c>
      <c r="C17" s="16" t="s">
        <v>55</v>
      </c>
      <c r="D17" s="17" t="s">
        <v>27</v>
      </c>
      <c r="E17" s="18">
        <v>400</v>
      </c>
      <c r="F17" s="26">
        <v>155</v>
      </c>
      <c r="G17" s="22">
        <v>140</v>
      </c>
      <c r="H17" s="22">
        <v>145</v>
      </c>
      <c r="I17" s="22" t="s">
        <v>40</v>
      </c>
      <c r="J17" s="22">
        <v>140</v>
      </c>
      <c r="K17" s="23">
        <f>(F17+G17+H17+J17)/4</f>
        <v>145</v>
      </c>
      <c r="L17" s="27"/>
      <c r="M17" s="32"/>
    </row>
    <row r="18" spans="1:13" x14ac:dyDescent="0.25">
      <c r="A18" s="33" t="s">
        <v>12</v>
      </c>
      <c r="B18" s="34"/>
      <c r="C18" s="34"/>
      <c r="D18" s="34"/>
      <c r="E18" s="34"/>
      <c r="F18" s="35"/>
      <c r="G18" s="35"/>
      <c r="H18" s="35"/>
      <c r="I18" s="35"/>
      <c r="J18" s="36"/>
      <c r="K18" s="37"/>
      <c r="L18" s="27">
        <v>58000</v>
      </c>
    </row>
    <row r="19" spans="1:13" ht="48" customHeight="1" x14ac:dyDescent="0.25">
      <c r="A19" s="38">
        <v>7</v>
      </c>
      <c r="B19" s="16" t="s">
        <v>16</v>
      </c>
      <c r="C19" s="16" t="s">
        <v>56</v>
      </c>
      <c r="D19" s="17" t="s">
        <v>27</v>
      </c>
      <c r="E19" s="18">
        <v>250</v>
      </c>
      <c r="F19" s="39">
        <v>160</v>
      </c>
      <c r="G19" s="5">
        <v>150</v>
      </c>
      <c r="H19" s="5">
        <v>205</v>
      </c>
      <c r="I19" s="5" t="s">
        <v>40</v>
      </c>
      <c r="J19" s="5">
        <v>140</v>
      </c>
      <c r="K19" s="3">
        <f>(F19+G19+H19+J19)/4</f>
        <v>163.75</v>
      </c>
      <c r="L19" s="27"/>
    </row>
    <row r="20" spans="1:13" x14ac:dyDescent="0.25">
      <c r="A20" s="112" t="s">
        <v>12</v>
      </c>
      <c r="B20" s="113"/>
      <c r="C20" s="113"/>
      <c r="D20" s="113"/>
      <c r="E20" s="113"/>
      <c r="F20" s="114"/>
      <c r="G20" s="114"/>
      <c r="H20" s="114"/>
      <c r="I20" s="114"/>
      <c r="J20" s="115"/>
      <c r="K20" s="37"/>
      <c r="L20" s="27">
        <v>40937.5</v>
      </c>
    </row>
    <row r="21" spans="1:13" ht="63.75" customHeight="1" x14ac:dyDescent="0.25">
      <c r="A21" s="40">
        <v>8</v>
      </c>
      <c r="B21" s="41" t="s">
        <v>17</v>
      </c>
      <c r="C21" s="41" t="s">
        <v>57</v>
      </c>
      <c r="D21" s="2" t="s">
        <v>27</v>
      </c>
      <c r="E21" s="42">
        <v>40</v>
      </c>
      <c r="F21" s="43">
        <v>175</v>
      </c>
      <c r="G21" s="4">
        <v>170</v>
      </c>
      <c r="H21" s="4">
        <v>205</v>
      </c>
      <c r="I21" s="4" t="s">
        <v>40</v>
      </c>
      <c r="J21" s="4">
        <v>190</v>
      </c>
      <c r="K21" s="6">
        <f>(F21+G21+H21+J21)/4</f>
        <v>185</v>
      </c>
      <c r="L21" s="27"/>
    </row>
    <row r="22" spans="1:13" x14ac:dyDescent="0.25">
      <c r="A22" s="90" t="s">
        <v>12</v>
      </c>
      <c r="B22" s="91"/>
      <c r="C22" s="91"/>
      <c r="D22" s="91"/>
      <c r="E22" s="91"/>
      <c r="F22" s="116"/>
      <c r="G22" s="116"/>
      <c r="H22" s="116"/>
      <c r="I22" s="116"/>
      <c r="J22" s="117"/>
      <c r="K22" s="44"/>
      <c r="L22" s="27">
        <v>7400</v>
      </c>
    </row>
    <row r="23" spans="1:13" ht="45" x14ac:dyDescent="0.25">
      <c r="A23" s="40">
        <v>9</v>
      </c>
      <c r="B23" s="41" t="s">
        <v>18</v>
      </c>
      <c r="C23" s="85" t="s">
        <v>58</v>
      </c>
      <c r="D23" s="2" t="s">
        <v>27</v>
      </c>
      <c r="E23" s="42">
        <v>150</v>
      </c>
      <c r="F23" s="43">
        <v>145</v>
      </c>
      <c r="G23" s="4">
        <v>140</v>
      </c>
      <c r="H23" s="4">
        <v>155</v>
      </c>
      <c r="I23" s="4" t="s">
        <v>40</v>
      </c>
      <c r="J23" s="4">
        <v>140</v>
      </c>
      <c r="K23" s="6">
        <f>(F23+G23+H23+J23)/4</f>
        <v>145</v>
      </c>
      <c r="L23" s="27"/>
    </row>
    <row r="24" spans="1:13" x14ac:dyDescent="0.25">
      <c r="A24" s="45" t="s">
        <v>12</v>
      </c>
      <c r="B24" s="46"/>
      <c r="C24" s="46"/>
      <c r="D24" s="46"/>
      <c r="E24" s="46"/>
      <c r="F24" s="47"/>
      <c r="G24" s="47"/>
      <c r="H24" s="47"/>
      <c r="I24" s="47"/>
      <c r="J24" s="48"/>
      <c r="K24" s="49"/>
      <c r="L24" s="27">
        <v>21750</v>
      </c>
    </row>
    <row r="25" spans="1:13" ht="30" x14ac:dyDescent="0.25">
      <c r="A25" s="40">
        <v>10</v>
      </c>
      <c r="B25" s="41" t="s">
        <v>19</v>
      </c>
      <c r="C25" s="85" t="s">
        <v>59</v>
      </c>
      <c r="D25" s="50" t="s">
        <v>27</v>
      </c>
      <c r="E25" s="51">
        <v>150</v>
      </c>
      <c r="F25" s="43">
        <v>175</v>
      </c>
      <c r="G25" s="4">
        <v>170</v>
      </c>
      <c r="H25" s="4">
        <v>205</v>
      </c>
      <c r="I25" s="4" t="s">
        <v>40</v>
      </c>
      <c r="J25" s="4">
        <v>140</v>
      </c>
      <c r="K25" s="6">
        <f>(F25+G25+H25+J25)/4</f>
        <v>172.5</v>
      </c>
      <c r="L25" s="27"/>
    </row>
    <row r="26" spans="1:13" x14ac:dyDescent="0.25">
      <c r="A26" s="90" t="s">
        <v>12</v>
      </c>
      <c r="B26" s="91"/>
      <c r="C26" s="91"/>
      <c r="D26" s="91"/>
      <c r="E26" s="91"/>
      <c r="F26" s="116"/>
      <c r="G26" s="116"/>
      <c r="H26" s="116"/>
      <c r="I26" s="116"/>
      <c r="J26" s="117"/>
      <c r="K26" s="44"/>
      <c r="L26" s="27">
        <f>K25*E25</f>
        <v>25875</v>
      </c>
    </row>
    <row r="27" spans="1:13" ht="60" x14ac:dyDescent="0.25">
      <c r="A27" s="40">
        <v>11</v>
      </c>
      <c r="B27" s="41" t="s">
        <v>20</v>
      </c>
      <c r="C27" s="41" t="s">
        <v>60</v>
      </c>
      <c r="D27" s="2" t="s">
        <v>27</v>
      </c>
      <c r="E27" s="42">
        <v>20</v>
      </c>
      <c r="F27" s="52">
        <v>260</v>
      </c>
      <c r="G27" s="53">
        <v>250</v>
      </c>
      <c r="H27" s="53">
        <v>235</v>
      </c>
      <c r="I27" s="53" t="s">
        <v>40</v>
      </c>
      <c r="J27" s="53">
        <v>250</v>
      </c>
      <c r="K27" s="54">
        <f>(F27+G27+H27+J27)/4</f>
        <v>248.75</v>
      </c>
      <c r="L27" s="27"/>
    </row>
    <row r="28" spans="1:13" x14ac:dyDescent="0.25">
      <c r="A28" s="55" t="s">
        <v>12</v>
      </c>
      <c r="B28" s="41"/>
      <c r="C28" s="41"/>
      <c r="D28" s="50"/>
      <c r="E28" s="51"/>
      <c r="F28" s="56"/>
      <c r="G28" s="57"/>
      <c r="H28" s="57"/>
      <c r="I28" s="57"/>
      <c r="J28" s="57"/>
      <c r="K28" s="58"/>
      <c r="L28" s="27">
        <f>E27*K27</f>
        <v>4975</v>
      </c>
    </row>
    <row r="29" spans="1:13" ht="60" x14ac:dyDescent="0.25">
      <c r="A29" s="40">
        <v>12</v>
      </c>
      <c r="B29" s="41" t="s">
        <v>21</v>
      </c>
      <c r="C29" s="85" t="s">
        <v>49</v>
      </c>
      <c r="D29" s="2" t="s">
        <v>50</v>
      </c>
      <c r="E29" s="42">
        <v>230</v>
      </c>
      <c r="F29" s="43">
        <v>125</v>
      </c>
      <c r="G29" s="4">
        <v>120</v>
      </c>
      <c r="H29" s="4" t="s">
        <v>40</v>
      </c>
      <c r="I29" s="4" t="s">
        <v>40</v>
      </c>
      <c r="J29" s="4">
        <v>185</v>
      </c>
      <c r="K29" s="6">
        <f>(F29+G29+J29)/3</f>
        <v>143.33333333333334</v>
      </c>
      <c r="L29" s="27"/>
    </row>
    <row r="30" spans="1:13" x14ac:dyDescent="0.25">
      <c r="A30" s="90" t="s">
        <v>12</v>
      </c>
      <c r="B30" s="91"/>
      <c r="C30" s="91"/>
      <c r="D30" s="91"/>
      <c r="E30" s="91"/>
      <c r="F30" s="92"/>
      <c r="G30" s="92"/>
      <c r="H30" s="92"/>
      <c r="I30" s="92"/>
      <c r="J30" s="93"/>
      <c r="K30" s="44"/>
      <c r="L30" s="27">
        <v>32965.9</v>
      </c>
    </row>
    <row r="31" spans="1:13" ht="45.75" customHeight="1" x14ac:dyDescent="0.25">
      <c r="A31" s="40">
        <v>13</v>
      </c>
      <c r="B31" s="41" t="s">
        <v>22</v>
      </c>
      <c r="C31" s="41" t="s">
        <v>39</v>
      </c>
      <c r="D31" s="2" t="s">
        <v>50</v>
      </c>
      <c r="E31" s="42">
        <v>250</v>
      </c>
      <c r="F31" s="43">
        <v>60</v>
      </c>
      <c r="G31" s="4">
        <v>55</v>
      </c>
      <c r="H31" s="4" t="s">
        <v>40</v>
      </c>
      <c r="I31" s="4">
        <v>40</v>
      </c>
      <c r="J31" s="4" t="s">
        <v>40</v>
      </c>
      <c r="K31" s="6">
        <f>(F31+G31+I31)/3</f>
        <v>51.666666666666664</v>
      </c>
      <c r="L31" s="27"/>
    </row>
    <row r="32" spans="1:13" x14ac:dyDescent="0.25">
      <c r="A32" s="90" t="s">
        <v>12</v>
      </c>
      <c r="B32" s="91"/>
      <c r="C32" s="91"/>
      <c r="D32" s="91"/>
      <c r="E32" s="91"/>
      <c r="F32" s="92"/>
      <c r="G32" s="92"/>
      <c r="H32" s="92"/>
      <c r="I32" s="92"/>
      <c r="J32" s="93"/>
      <c r="K32" s="44"/>
      <c r="L32" s="27">
        <v>12917.5</v>
      </c>
    </row>
    <row r="33" spans="1:12" ht="60" x14ac:dyDescent="0.25">
      <c r="A33" s="40">
        <v>15</v>
      </c>
      <c r="B33" s="41" t="s">
        <v>23</v>
      </c>
      <c r="C33" s="1" t="s">
        <v>38</v>
      </c>
      <c r="D33" s="2" t="s">
        <v>50</v>
      </c>
      <c r="E33" s="42">
        <v>72</v>
      </c>
      <c r="F33" s="43">
        <v>155</v>
      </c>
      <c r="G33" s="4">
        <v>150</v>
      </c>
      <c r="H33" s="4" t="s">
        <v>40</v>
      </c>
      <c r="I33" s="4" t="s">
        <v>40</v>
      </c>
      <c r="J33" s="5">
        <v>192</v>
      </c>
      <c r="K33" s="6">
        <f>(F33+G33+J33)/3</f>
        <v>165.66666666666666</v>
      </c>
      <c r="L33" s="27"/>
    </row>
    <row r="34" spans="1:12" x14ac:dyDescent="0.25">
      <c r="A34" s="59" t="s">
        <v>12</v>
      </c>
      <c r="B34" s="60"/>
      <c r="C34" s="60"/>
      <c r="D34" s="60"/>
      <c r="E34" s="60"/>
      <c r="F34" s="60"/>
      <c r="G34" s="60"/>
      <c r="H34" s="60"/>
      <c r="I34" s="60"/>
      <c r="J34" s="61"/>
      <c r="K34" s="49"/>
      <c r="L34" s="27">
        <v>11928.24</v>
      </c>
    </row>
    <row r="35" spans="1:12" ht="45" x14ac:dyDescent="0.25">
      <c r="A35" s="40">
        <v>16</v>
      </c>
      <c r="B35" s="41" t="s">
        <v>24</v>
      </c>
      <c r="C35" s="41" t="s">
        <v>61</v>
      </c>
      <c r="D35" s="2" t="s">
        <v>27</v>
      </c>
      <c r="E35" s="42">
        <v>60</v>
      </c>
      <c r="F35" s="43">
        <v>220</v>
      </c>
      <c r="G35" s="4">
        <v>200</v>
      </c>
      <c r="H35" s="4">
        <v>325</v>
      </c>
      <c r="I35" s="4" t="s">
        <v>40</v>
      </c>
      <c r="J35" s="4">
        <v>300</v>
      </c>
      <c r="K35" s="6">
        <f>(F35+G35+H35+J35)/4</f>
        <v>261.25</v>
      </c>
      <c r="L35" s="27"/>
    </row>
    <row r="36" spans="1:12" x14ac:dyDescent="0.25">
      <c r="A36" s="90" t="s">
        <v>12</v>
      </c>
      <c r="B36" s="91"/>
      <c r="C36" s="91"/>
      <c r="D36" s="91"/>
      <c r="E36" s="91"/>
      <c r="F36" s="92"/>
      <c r="G36" s="92"/>
      <c r="H36" s="92"/>
      <c r="I36" s="92"/>
      <c r="J36" s="93"/>
      <c r="K36" s="44"/>
      <c r="L36" s="27">
        <f>E35*K35</f>
        <v>15675</v>
      </c>
    </row>
    <row r="37" spans="1:12" ht="48.75" customHeight="1" x14ac:dyDescent="0.25">
      <c r="A37" s="40">
        <v>17</v>
      </c>
      <c r="B37" s="41" t="s">
        <v>28</v>
      </c>
      <c r="C37" s="41" t="s">
        <v>62</v>
      </c>
      <c r="D37" s="2" t="s">
        <v>27</v>
      </c>
      <c r="E37" s="42">
        <v>60</v>
      </c>
      <c r="F37" s="39">
        <v>220</v>
      </c>
      <c r="G37" s="4">
        <v>200</v>
      </c>
      <c r="H37" s="4">
        <v>325</v>
      </c>
      <c r="I37" s="4" t="s">
        <v>40</v>
      </c>
      <c r="J37" s="4">
        <v>300</v>
      </c>
      <c r="K37" s="6">
        <f>(F37+G37+H37+J37)/4</f>
        <v>261.25</v>
      </c>
      <c r="L37" s="27"/>
    </row>
    <row r="38" spans="1:12" x14ac:dyDescent="0.25">
      <c r="A38" s="90" t="s">
        <v>12</v>
      </c>
      <c r="B38" s="91"/>
      <c r="C38" s="91"/>
      <c r="D38" s="91"/>
      <c r="E38" s="91"/>
      <c r="F38" s="92"/>
      <c r="G38" s="92"/>
      <c r="H38" s="92"/>
      <c r="I38" s="92"/>
      <c r="J38" s="93"/>
      <c r="K38" s="44"/>
      <c r="L38" s="27">
        <f>E37*K37</f>
        <v>15675</v>
      </c>
    </row>
    <row r="39" spans="1:12" ht="60" x14ac:dyDescent="0.25">
      <c r="A39" s="38">
        <v>18</v>
      </c>
      <c r="B39" s="16" t="s">
        <v>25</v>
      </c>
      <c r="C39" s="16" t="s">
        <v>63</v>
      </c>
      <c r="D39" s="17" t="s">
        <v>27</v>
      </c>
      <c r="E39" s="18">
        <v>5</v>
      </c>
      <c r="F39" s="39">
        <v>250</v>
      </c>
      <c r="G39" s="5">
        <v>250</v>
      </c>
      <c r="H39" s="5">
        <v>255</v>
      </c>
      <c r="I39" s="5" t="s">
        <v>40</v>
      </c>
      <c r="J39" s="5">
        <v>260</v>
      </c>
      <c r="K39" s="3">
        <f>(F39+G39+H39+J39)/4</f>
        <v>253.75</v>
      </c>
      <c r="L39" s="27"/>
    </row>
    <row r="40" spans="1:12" x14ac:dyDescent="0.25">
      <c r="A40" s="62"/>
      <c r="B40" s="63" t="s">
        <v>12</v>
      </c>
      <c r="C40" s="64"/>
      <c r="D40" s="64"/>
      <c r="E40" s="65"/>
      <c r="F40" s="65"/>
      <c r="G40" s="65"/>
      <c r="H40" s="65"/>
      <c r="I40" s="65"/>
      <c r="J40" s="94"/>
      <c r="K40" s="95"/>
      <c r="L40" s="66">
        <f>K39*E39</f>
        <v>1268.75</v>
      </c>
    </row>
    <row r="41" spans="1:12" ht="15.75" x14ac:dyDescent="0.25">
      <c r="B41" s="67" t="s">
        <v>29</v>
      </c>
      <c r="C41" s="68"/>
      <c r="D41" s="69"/>
      <c r="E41" s="69"/>
      <c r="F41" s="64"/>
      <c r="G41" s="65"/>
      <c r="H41" s="65"/>
      <c r="I41" s="65"/>
      <c r="J41" s="94"/>
      <c r="K41" s="95"/>
      <c r="L41" s="70">
        <f>L40+L38+L36+L34+L32+L30+L28+L26+L24+L22+L20+L18+L16+L14+L12+L10+L8</f>
        <v>512074.89</v>
      </c>
    </row>
    <row r="42" spans="1:12" x14ac:dyDescent="0.25">
      <c r="A42" s="71"/>
      <c r="B42" s="71"/>
      <c r="C42" s="71"/>
      <c r="D42" s="71"/>
      <c r="E42" s="71"/>
      <c r="F42" s="71"/>
      <c r="G42" s="71"/>
      <c r="H42" s="71"/>
      <c r="I42" s="71"/>
      <c r="J42" s="72"/>
      <c r="K42" s="71"/>
      <c r="L42" s="73"/>
    </row>
    <row r="44" spans="1:12" ht="15.75" x14ac:dyDescent="0.25">
      <c r="A44" s="74">
        <v>1</v>
      </c>
      <c r="B44" s="86" t="s">
        <v>44</v>
      </c>
      <c r="C44" s="86"/>
      <c r="D44" s="87"/>
      <c r="E44" s="87"/>
      <c r="F44" s="87"/>
      <c r="G44" s="87"/>
      <c r="H44" s="87"/>
      <c r="I44" s="87"/>
      <c r="J44" s="87"/>
      <c r="K44" s="87"/>
      <c r="L44" s="87"/>
    </row>
    <row r="45" spans="1:12" ht="15.75" x14ac:dyDescent="0.25">
      <c r="A45" s="74">
        <v>2</v>
      </c>
      <c r="B45" s="86" t="s">
        <v>43</v>
      </c>
      <c r="C45" s="86"/>
      <c r="D45" s="87"/>
      <c r="E45" s="87"/>
      <c r="F45" s="87"/>
      <c r="G45" s="87"/>
      <c r="H45" s="87"/>
      <c r="I45" s="87"/>
      <c r="J45" s="87"/>
      <c r="K45" s="87"/>
      <c r="L45" s="87"/>
    </row>
    <row r="46" spans="1:12" ht="15" customHeight="1" x14ac:dyDescent="0.25">
      <c r="A46" s="74">
        <v>3</v>
      </c>
      <c r="B46" s="86" t="s">
        <v>42</v>
      </c>
      <c r="C46" s="86"/>
      <c r="D46" s="75"/>
      <c r="E46" s="75"/>
      <c r="F46" s="75"/>
      <c r="G46" s="75"/>
      <c r="H46" s="75"/>
      <c r="I46" s="75"/>
      <c r="J46" s="75"/>
      <c r="K46" s="76"/>
      <c r="L46" s="75"/>
    </row>
    <row r="47" spans="1:12" ht="15.75" x14ac:dyDescent="0.25">
      <c r="A47" s="74">
        <v>4</v>
      </c>
      <c r="B47" s="86" t="s">
        <v>41</v>
      </c>
      <c r="C47" s="86"/>
      <c r="D47" s="87"/>
      <c r="E47" s="87"/>
      <c r="F47" s="87"/>
      <c r="G47" s="87"/>
      <c r="H47" s="87"/>
      <c r="I47" s="87"/>
      <c r="J47" s="87"/>
      <c r="K47" s="87"/>
      <c r="L47" s="87"/>
    </row>
    <row r="48" spans="1:12" ht="15" customHeight="1" x14ac:dyDescent="0.25">
      <c r="A48" s="74">
        <v>5</v>
      </c>
      <c r="B48" s="86" t="s">
        <v>46</v>
      </c>
      <c r="C48" s="86"/>
      <c r="D48" s="75"/>
      <c r="E48" s="75"/>
      <c r="F48" s="75"/>
      <c r="G48" s="75"/>
      <c r="H48" s="75"/>
      <c r="I48" s="75"/>
      <c r="J48" s="75"/>
      <c r="K48" s="75"/>
      <c r="L48" s="75"/>
    </row>
    <row r="49" spans="1:6" x14ac:dyDescent="0.25">
      <c r="A49" s="77"/>
    </row>
    <row r="50" spans="1:6" ht="15.75" x14ac:dyDescent="0.25">
      <c r="A50" s="88" t="s">
        <v>30</v>
      </c>
      <c r="B50" s="89"/>
      <c r="C50" s="80"/>
    </row>
    <row r="51" spans="1:6" ht="14.25" customHeight="1" x14ac:dyDescent="0.25">
      <c r="A51" s="88" t="s">
        <v>26</v>
      </c>
      <c r="B51" s="89"/>
      <c r="C51" s="89"/>
      <c r="D51" s="89"/>
      <c r="E51" s="89"/>
      <c r="F51" s="89"/>
    </row>
    <row r="52" spans="1:6" ht="15.75" x14ac:dyDescent="0.25">
      <c r="A52" s="81" t="s">
        <v>47</v>
      </c>
      <c r="B52" s="82"/>
      <c r="C52" s="83"/>
      <c r="D52" s="84"/>
      <c r="E52" s="84"/>
      <c r="F52" s="84"/>
    </row>
    <row r="53" spans="1:6" ht="48" customHeight="1" x14ac:dyDescent="0.25"/>
    <row r="55" spans="1:6" ht="40.5" customHeight="1" x14ac:dyDescent="0.25"/>
    <row r="61" spans="1:6" ht="48.75" customHeight="1" x14ac:dyDescent="0.25"/>
    <row r="63" spans="1:6" ht="45" customHeight="1" x14ac:dyDescent="0.25"/>
    <row r="65" ht="120" customHeight="1" x14ac:dyDescent="0.25"/>
    <row r="67" ht="85.5" customHeight="1" x14ac:dyDescent="0.25"/>
    <row r="75" ht="38.25" customHeight="1" x14ac:dyDescent="0.25"/>
    <row r="81" ht="41.25" customHeight="1" x14ac:dyDescent="0.25"/>
    <row r="83" ht="37.5" customHeight="1" x14ac:dyDescent="0.25"/>
    <row r="91" ht="72" customHeight="1" x14ac:dyDescent="0.25"/>
    <row r="117" ht="38.25" customHeight="1" x14ac:dyDescent="0.25"/>
    <row r="119" ht="38.25" customHeight="1" x14ac:dyDescent="0.25"/>
    <row r="131" ht="40.5" customHeight="1" x14ac:dyDescent="0.25"/>
    <row r="133" ht="48" customHeight="1" x14ac:dyDescent="0.25"/>
    <row r="135" ht="60" customHeight="1" x14ac:dyDescent="0.25"/>
    <row r="139" ht="30.75" customHeight="1" x14ac:dyDescent="0.25"/>
    <row r="140" ht="31.5" customHeight="1" x14ac:dyDescent="0.25"/>
    <row r="141" ht="31.5" customHeight="1" x14ac:dyDescent="0.25"/>
    <row r="142" ht="31.5" customHeight="1" x14ac:dyDescent="0.25"/>
    <row r="143" ht="33" customHeight="1" x14ac:dyDescent="0.25"/>
  </sheetData>
  <mergeCells count="34">
    <mergeCell ref="A32:J32"/>
    <mergeCell ref="A16:J16"/>
    <mergeCell ref="A20:J20"/>
    <mergeCell ref="A22:J22"/>
    <mergeCell ref="A26:J26"/>
    <mergeCell ref="A30:J30"/>
    <mergeCell ref="B1:M2"/>
    <mergeCell ref="A8:J8"/>
    <mergeCell ref="A10:J10"/>
    <mergeCell ref="A12:J12"/>
    <mergeCell ref="A14:J14"/>
    <mergeCell ref="A5:A6"/>
    <mergeCell ref="B5:B6"/>
    <mergeCell ref="C5:C6"/>
    <mergeCell ref="D5:D6"/>
    <mergeCell ref="E5:E6"/>
    <mergeCell ref="F5:J5"/>
    <mergeCell ref="K5:K6"/>
    <mergeCell ref="L5:L6"/>
    <mergeCell ref="A3:L3"/>
    <mergeCell ref="A36:J36"/>
    <mergeCell ref="A38:J38"/>
    <mergeCell ref="B44:C44"/>
    <mergeCell ref="D44:L44"/>
    <mergeCell ref="B45:C45"/>
    <mergeCell ref="D45:L45"/>
    <mergeCell ref="J41:K41"/>
    <mergeCell ref="J40:K40"/>
    <mergeCell ref="B47:C47"/>
    <mergeCell ref="D47:L47"/>
    <mergeCell ref="A50:B50"/>
    <mergeCell ref="A51:F51"/>
    <mergeCell ref="B46:C46"/>
    <mergeCell ref="B48:C48"/>
  </mergeCells>
  <pageMargins left="0.70866141732283472" right="0.70866141732283472" top="0.74803149606299213" bottom="0.74803149606299213" header="0.31496062992125984" footer="0.31496062992125984"/>
  <pageSetup paperSize="9" scale="6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Боярищева Татьяна Федоровна</cp:lastModifiedBy>
  <cp:lastPrinted>2016-12-23T05:48:38Z</cp:lastPrinted>
  <dcterms:created xsi:type="dcterms:W3CDTF">2014-02-14T07:05:08Z</dcterms:created>
  <dcterms:modified xsi:type="dcterms:W3CDTF">2016-12-26T10:58:32Z</dcterms:modified>
</cp:coreProperties>
</file>