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16380" windowHeight="7710" tabRatio="161" firstSheet="1" activeTab="1"/>
  </bookViews>
  <sheets>
    <sheet name="9 999 480,00" sheetId="1" r:id="rId1"/>
    <sheet name="ноябрь 599 820" sheetId="2" r:id="rId2"/>
  </sheets>
  <definedNames>
    <definedName name="_xlnm.Print_Titles" localSheetId="0">'9 999 480,00'!$6:$7</definedName>
    <definedName name="_xlnm.Print_Titles" localSheetId="1">'ноябрь 599 820'!$6:$7</definedName>
  </definedNames>
  <calcPr calcId="145621"/>
</workbook>
</file>

<file path=xl/calcChain.xml><?xml version="1.0" encoding="utf-8"?>
<calcChain xmlns="http://schemas.openxmlformats.org/spreadsheetml/2006/main"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B31" i="1"/>
  <c r="H30" i="1"/>
  <c r="F30" i="1"/>
  <c r="F31" i="1" s="1"/>
  <c r="E30" i="1"/>
  <c r="E31" i="1" s="1"/>
  <c r="D30" i="1"/>
  <c r="D31" i="1" s="1"/>
  <c r="C30" i="1"/>
  <c r="C31" i="1" s="1"/>
  <c r="B30" i="1"/>
  <c r="G29" i="1"/>
  <c r="I27" i="1"/>
  <c r="F25" i="1"/>
  <c r="C25" i="1"/>
  <c r="B25" i="1"/>
  <c r="F24" i="1"/>
  <c r="E24" i="1"/>
  <c r="E25" i="1" s="1"/>
  <c r="D24" i="1"/>
  <c r="D25" i="1" s="1"/>
  <c r="C24" i="1"/>
  <c r="B24" i="1"/>
  <c r="G23" i="1"/>
  <c r="H24" i="1" s="1"/>
  <c r="F19" i="1"/>
  <c r="C19" i="1"/>
  <c r="B19" i="1"/>
  <c r="F18" i="1"/>
  <c r="E18" i="1"/>
  <c r="E19" i="1" s="1"/>
  <c r="D18" i="1"/>
  <c r="D19" i="1" s="1"/>
  <c r="C18" i="1"/>
  <c r="B18" i="1"/>
  <c r="G17" i="1"/>
  <c r="H18" i="1" s="1"/>
  <c r="F12" i="1"/>
  <c r="F13" i="1" s="1"/>
  <c r="E12" i="1"/>
  <c r="E13" i="1" s="1"/>
  <c r="D12" i="1"/>
  <c r="D13" i="1" s="1"/>
  <c r="C12" i="1"/>
  <c r="C13" i="1" s="1"/>
  <c r="B12" i="1"/>
  <c r="B13" i="1" s="1"/>
  <c r="G11" i="1"/>
  <c r="H12" i="1" s="1"/>
  <c r="H33" i="1" l="1"/>
</calcChain>
</file>

<file path=xl/sharedStrings.xml><?xml version="1.0" encoding="utf-8"?>
<sst xmlns="http://schemas.openxmlformats.org/spreadsheetml/2006/main" count="139" uniqueCount="39">
  <si>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</si>
  <si>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</si>
  <si>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</si>
  <si>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</si>
  <si>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</si>
  <si>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</si>
  <si>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</si>
  <si>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</si>
  <si>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</si>
  <si>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</si>
  <si>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</si>
  <si>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</si>
  <si>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</si>
  <si>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</si>
  <si>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</si>
  <si>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</si>
  <si>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</si>
  <si>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</si>
  <si>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</si>
  <si>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</si>
  <si>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</si>
  <si>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</si>
  <si>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</si>
  <si>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</si>
  <si>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</si>
  <si>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</si>
  <si>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</si>
  <si>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</si>
  <si>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</si>
  <si>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</si>
  <si>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</si>
  <si>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</si>
  <si>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</si>
  <si>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Дата составления: 06.11.2020</t>
  </si>
  <si>
    <t>оказание услуг по созданию информационных материалов о деятельности Управления культуры администрации города Югорска и о сфере культуры города Югорска и их размещению на телеканале в интерактивном телевидении с зоной вещания в муниципальном образовании город Югорск в 2022 году</t>
  </si>
  <si>
    <t>коммерческое предложение от 05.07.2022 № 130</t>
  </si>
  <si>
    <t>коммерческое предложение от 05.07.2022 № б\н</t>
  </si>
  <si>
    <t>коммерческие предложения от 05.07.2022 № 123</t>
  </si>
  <si>
    <t>аукцион в электронной форме
ИКЗ 223862201487886220100100030015911244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</si>
</sst>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4" fillId="0" borderId="1" xfId="0" applyNumberFormat="1" applyFont="1" applyFill="1" applyBorder="1" applyAlignment="1">
      <alignment vertical="top" wrapText="1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4" t="s">
        <v>30</v>
      </c>
      <c r="D3" s="54"/>
      <c r="E3" s="54"/>
      <c r="F3" s="54"/>
      <c r="G3" s="54"/>
      <c r="H3" s="54"/>
      <c r="I3" s="3"/>
      <c r="J3" s="3"/>
      <c r="K3" s="1"/>
      <c r="L3" s="1"/>
    </row>
    <row r="4" spans="1:12" s="17" customFormat="1" ht="47.25" customHeight="1" x14ac:dyDescent="0.2">
      <c r="A4" s="55" t="s">
        <v>11</v>
      </c>
      <c r="B4" s="55"/>
      <c r="C4" s="56" t="s">
        <v>12</v>
      </c>
      <c r="D4" s="56"/>
      <c r="E4" s="56"/>
      <c r="F4" s="56"/>
      <c r="G4" s="56"/>
      <c r="H4" s="56"/>
      <c r="I4" s="16"/>
      <c r="J4" s="16"/>
    </row>
    <row r="5" spans="1:12" s="15" customFormat="1" ht="66.75" customHeight="1" x14ac:dyDescent="0.2">
      <c r="A5" s="58" t="s">
        <v>9</v>
      </c>
      <c r="B5" s="58"/>
      <c r="C5" s="57" t="s">
        <v>31</v>
      </c>
      <c r="D5" s="57"/>
      <c r="E5" s="57"/>
      <c r="F5" s="57"/>
      <c r="G5" s="57"/>
      <c r="H5" s="57"/>
      <c r="I5" s="14"/>
      <c r="J5" s="14"/>
    </row>
    <row r="6" spans="1:12" ht="15" x14ac:dyDescent="0.25">
      <c r="A6" s="8" t="s">
        <v>0</v>
      </c>
      <c r="B6" s="59" t="s">
        <v>1</v>
      </c>
      <c r="C6" s="59"/>
      <c r="D6" s="59"/>
      <c r="E6" s="59"/>
      <c r="F6" s="59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1" t="s">
        <v>14</v>
      </c>
      <c r="C8" s="51"/>
      <c r="D8" s="51"/>
      <c r="E8" s="51"/>
      <c r="F8" s="51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2">
        <v>1650</v>
      </c>
      <c r="C9" s="53"/>
      <c r="D9" s="53"/>
      <c r="E9" s="53"/>
      <c r="F9" s="53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1" t="s">
        <v>15</v>
      </c>
      <c r="C14" s="51"/>
      <c r="D14" s="51"/>
      <c r="E14" s="51"/>
      <c r="F14" s="51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2">
        <v>150</v>
      </c>
      <c r="C15" s="53"/>
      <c r="D15" s="53"/>
      <c r="E15" s="53"/>
      <c r="F15" s="53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1" t="s">
        <v>16</v>
      </c>
      <c r="C20" s="51"/>
      <c r="D20" s="51"/>
      <c r="E20" s="51"/>
      <c r="F20" s="51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2">
        <v>100</v>
      </c>
      <c r="C21" s="53"/>
      <c r="D21" s="53"/>
      <c r="E21" s="53"/>
      <c r="F21" s="53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1" t="s">
        <v>17</v>
      </c>
      <c r="C26" s="51"/>
      <c r="D26" s="51"/>
      <c r="E26" s="51"/>
      <c r="F26" s="51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2">
        <v>1910</v>
      </c>
      <c r="C27" s="53"/>
      <c r="D27" s="53"/>
      <c r="E27" s="53"/>
      <c r="F27" s="53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0"/>
      <c r="B34" s="50"/>
      <c r="C34" s="50"/>
      <c r="D34" s="50"/>
      <c r="E34" s="50"/>
      <c r="F34" s="50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M5" sqref="M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60" t="s">
        <v>38</v>
      </c>
      <c r="D3" s="60"/>
      <c r="E3" s="60"/>
      <c r="F3" s="60"/>
      <c r="G3" s="60"/>
      <c r="H3" s="60"/>
      <c r="I3" s="3"/>
      <c r="J3" s="3"/>
      <c r="K3" s="1"/>
      <c r="L3" s="1"/>
    </row>
    <row r="4" spans="1:12" s="17" customFormat="1" ht="47.25" customHeight="1" x14ac:dyDescent="0.2">
      <c r="A4" s="55" t="s">
        <v>11</v>
      </c>
      <c r="B4" s="55"/>
      <c r="C4" s="56" t="s">
        <v>12</v>
      </c>
      <c r="D4" s="56"/>
      <c r="E4" s="56"/>
      <c r="F4" s="56"/>
      <c r="G4" s="56"/>
      <c r="H4" s="56"/>
      <c r="I4" s="16"/>
      <c r="J4" s="16"/>
    </row>
    <row r="5" spans="1:12" s="15" customFormat="1" ht="66.75" customHeight="1" x14ac:dyDescent="0.2">
      <c r="A5" s="58" t="s">
        <v>9</v>
      </c>
      <c r="B5" s="58"/>
      <c r="C5" s="61" t="s">
        <v>34</v>
      </c>
      <c r="D5" s="57"/>
      <c r="E5" s="57"/>
      <c r="F5" s="57"/>
      <c r="G5" s="57"/>
      <c r="H5" s="57"/>
      <c r="I5" s="14"/>
      <c r="J5" s="14"/>
    </row>
    <row r="6" spans="1:12" ht="15" x14ac:dyDescent="0.25">
      <c r="A6" s="8" t="s">
        <v>0</v>
      </c>
      <c r="B6" s="59" t="s">
        <v>1</v>
      </c>
      <c r="C6" s="59"/>
      <c r="D6" s="59"/>
      <c r="E6" s="59"/>
      <c r="F6" s="59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1" t="s">
        <v>14</v>
      </c>
      <c r="C8" s="51"/>
      <c r="D8" s="51"/>
      <c r="E8" s="51"/>
      <c r="F8" s="51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62">
        <v>17</v>
      </c>
      <c r="C9" s="63"/>
      <c r="D9" s="63"/>
      <c r="E9" s="63"/>
      <c r="F9" s="63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4">
        <v>4788</v>
      </c>
      <c r="C11" s="44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81396</v>
      </c>
      <c r="C12" s="22">
        <f>C11*$B9</f>
        <v>67796</v>
      </c>
      <c r="D12" s="22">
        <f>D11*$B9</f>
        <v>74596</v>
      </c>
      <c r="E12" s="22">
        <f>E11*$B9</f>
        <v>0</v>
      </c>
      <c r="F12" s="22">
        <f>F11*$B9</f>
        <v>0</v>
      </c>
      <c r="G12" s="39"/>
      <c r="H12" s="30">
        <f>G11*B9</f>
        <v>74596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81396</v>
      </c>
      <c r="C13" s="41">
        <f>C12</f>
        <v>67796</v>
      </c>
      <c r="D13" s="41">
        <f>D12</f>
        <v>74596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1" t="s">
        <v>15</v>
      </c>
      <c r="C14" s="51"/>
      <c r="D14" s="51"/>
      <c r="E14" s="51"/>
      <c r="F14" s="51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62">
        <v>20</v>
      </c>
      <c r="C15" s="63"/>
      <c r="D15" s="63"/>
      <c r="E15" s="63"/>
      <c r="F15" s="63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44">
        <v>8071</v>
      </c>
      <c r="C17" s="44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161420</v>
      </c>
      <c r="C18" s="22">
        <f>C17*$B15</f>
        <v>137420</v>
      </c>
      <c r="D18" s="22">
        <f>D17*$B15</f>
        <v>149420</v>
      </c>
      <c r="E18" s="22">
        <f>E17*$B15</f>
        <v>0</v>
      </c>
      <c r="F18" s="22">
        <f>F17*$B15</f>
        <v>0</v>
      </c>
      <c r="G18" s="39"/>
      <c r="H18" s="30">
        <f>G17*B15</f>
        <v>149420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161420</v>
      </c>
      <c r="C19" s="41">
        <f>C18</f>
        <v>137420</v>
      </c>
      <c r="D19" s="41">
        <f>D18</f>
        <v>149420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1" t="s">
        <v>16</v>
      </c>
      <c r="C20" s="51"/>
      <c r="D20" s="51"/>
      <c r="E20" s="51"/>
      <c r="F20" s="51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62">
        <v>30</v>
      </c>
      <c r="C21" s="63"/>
      <c r="D21" s="63"/>
      <c r="E21" s="63"/>
      <c r="F21" s="63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44">
        <v>8014</v>
      </c>
      <c r="C23" s="44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240420</v>
      </c>
      <c r="C24" s="22">
        <f>C23*$B21</f>
        <v>204420</v>
      </c>
      <c r="D24" s="22">
        <f>D23*$B21</f>
        <v>222420</v>
      </c>
      <c r="E24" s="22">
        <f>E23*$B21</f>
        <v>0</v>
      </c>
      <c r="F24" s="22">
        <f>F23*$B21</f>
        <v>0</v>
      </c>
      <c r="G24" s="39"/>
      <c r="H24" s="30">
        <f>G23*B21</f>
        <v>222420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240420</v>
      </c>
      <c r="C25" s="41">
        <f>C24</f>
        <v>204420</v>
      </c>
      <c r="D25" s="41">
        <f>D24</f>
        <v>222420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1" t="s">
        <v>17</v>
      </c>
      <c r="C26" s="51"/>
      <c r="D26" s="51"/>
      <c r="E26" s="51"/>
      <c r="F26" s="51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62">
        <v>77</v>
      </c>
      <c r="C27" s="63"/>
      <c r="D27" s="63"/>
      <c r="E27" s="63"/>
      <c r="F27" s="63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2292</v>
      </c>
      <c r="C29" s="21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176484</v>
      </c>
      <c r="C30" s="22">
        <f>C29*$B27</f>
        <v>130284</v>
      </c>
      <c r="D30" s="22">
        <f>D29*$B27</f>
        <v>153384</v>
      </c>
      <c r="E30" s="22">
        <f>E29*$B27</f>
        <v>0</v>
      </c>
      <c r="F30" s="22">
        <f>F29*$B27</f>
        <v>0</v>
      </c>
      <c r="G30" s="39"/>
      <c r="H30" s="30">
        <f>G29*B27</f>
        <v>153384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176484</v>
      </c>
      <c r="C31" s="41">
        <f>C30</f>
        <v>130284</v>
      </c>
      <c r="D31" s="41">
        <f>D30</f>
        <v>153384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25" t="s">
        <v>33</v>
      </c>
      <c r="B33" s="25"/>
      <c r="C33" s="9"/>
      <c r="D33" s="9"/>
      <c r="E33" s="9"/>
      <c r="F33" s="9"/>
      <c r="G33" s="6" t="s">
        <v>18</v>
      </c>
      <c r="H33" s="10">
        <f>H12+H18+H24+H30</f>
        <v>599820</v>
      </c>
      <c r="I33" s="7"/>
      <c r="J33" s="43"/>
      <c r="K33" s="7"/>
      <c r="L33" s="7"/>
      <c r="M33" s="7"/>
    </row>
    <row r="34" spans="1:13" ht="12.75" customHeight="1" x14ac:dyDescent="0.25">
      <c r="A34" s="50"/>
      <c r="B34" s="50"/>
      <c r="C34" s="50"/>
      <c r="D34" s="50"/>
      <c r="E34" s="50"/>
      <c r="F34" s="50"/>
      <c r="G34" s="11"/>
      <c r="H34" s="6"/>
      <c r="I34" s="1"/>
      <c r="J34" s="1"/>
      <c r="K34" s="1"/>
      <c r="L34" s="1"/>
    </row>
    <row r="35" spans="1:13" ht="15" x14ac:dyDescent="0.25">
      <c r="A35" s="45" t="s">
        <v>19</v>
      </c>
      <c r="B35" s="46" t="s">
        <v>35</v>
      </c>
      <c r="C35" s="46"/>
      <c r="D35" s="46"/>
      <c r="E35" s="25"/>
      <c r="F35" s="25"/>
      <c r="G35" s="25"/>
      <c r="H35" s="25"/>
    </row>
    <row r="36" spans="1:13" ht="15" x14ac:dyDescent="0.25">
      <c r="A36" s="45" t="s">
        <v>20</v>
      </c>
      <c r="B36" s="46" t="s">
        <v>36</v>
      </c>
      <c r="C36" s="46"/>
      <c r="D36" s="46"/>
      <c r="E36" s="25"/>
      <c r="F36" s="25"/>
      <c r="G36" s="25"/>
      <c r="H36" s="25"/>
    </row>
    <row r="37" spans="1:13" ht="15" x14ac:dyDescent="0.25">
      <c r="A37" s="45" t="s">
        <v>21</v>
      </c>
      <c r="B37" s="46" t="s">
        <v>37</v>
      </c>
      <c r="C37" s="46"/>
      <c r="D37" s="46"/>
      <c r="E37" s="25"/>
      <c r="F37" s="25"/>
      <c r="G37" s="25"/>
      <c r="H37" s="25"/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ноябрь 599 820</vt:lpstr>
      <vt:lpstr>'9 999 480,00'!Заголовки_для_печати</vt:lpstr>
      <vt:lpstr>'ноябрь 599 820'!Заголовки_для_печати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Манахова Кира Михайловна</cp:lastModifiedBy>
  <cp:lastPrinted>2020-11-12T07:46:05Z</cp:lastPrinted>
  <dcterms:created xsi:type="dcterms:W3CDTF">2012-04-02T10:33:59Z</dcterms:created>
  <dcterms:modified xsi:type="dcterms:W3CDTF">2022-11-11T05:41:02Z</dcterms:modified>
</cp:coreProperties>
</file>