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хоз. НОВЫЕ ЦЕНЫ" sheetId="4" r:id="rId1"/>
    <sheet name="хоз." sheetId="1" r:id="rId2"/>
    <sheet name="Лист3" sheetId="3" r:id="rId3"/>
  </sheets>
  <externalReferences>
    <externalReference r:id="rId4"/>
  </externalReference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H21" i="4" l="1"/>
  <c r="B15" i="4"/>
  <c r="I21" i="4"/>
  <c r="C15" i="4" l="1"/>
  <c r="E15" i="4"/>
  <c r="B16" i="4"/>
  <c r="E16" i="4" l="1"/>
  <c r="E17" i="4" s="1"/>
  <c r="E18" i="4" s="1"/>
  <c r="C16" i="4"/>
  <c r="C17" i="4" s="1"/>
  <c r="C18" i="4" s="1"/>
  <c r="B17" i="4"/>
  <c r="B18" i="4" s="1"/>
  <c r="F15" i="4"/>
  <c r="G15" i="4" s="1"/>
  <c r="F16" i="4" s="1"/>
  <c r="F17" i="4" s="1"/>
  <c r="F18" i="4" s="1"/>
  <c r="G18" i="4" s="1"/>
  <c r="D20" i="4" s="1"/>
  <c r="E20" i="4"/>
  <c r="H20" i="4" l="1"/>
  <c r="G16" i="4"/>
  <c r="G17" i="4" s="1"/>
  <c r="E8" i="1"/>
  <c r="I20" i="4"/>
  <c r="E9" i="1" l="1"/>
  <c r="E10" i="1" s="1"/>
  <c r="B9" i="1" l="1"/>
  <c r="B10" i="1" s="1"/>
  <c r="D9" i="1" l="1"/>
  <c r="D10" i="1" s="1"/>
  <c r="C9" i="1"/>
  <c r="C10" i="1" s="1"/>
  <c r="C11" i="1" l="1"/>
  <c r="D11" i="1"/>
  <c r="B11" i="1"/>
  <c r="F9" i="1"/>
  <c r="F10" i="1" s="1"/>
  <c r="E11" i="1" l="1"/>
  <c r="F11" i="1" s="1"/>
</calcChain>
</file>

<file path=xl/sharedStrings.xml><?xml version="1.0" encoding="utf-8"?>
<sst xmlns="http://schemas.openxmlformats.org/spreadsheetml/2006/main" count="45" uniqueCount="30">
  <si>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</si>
  <si>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</si>
  <si>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</si>
  <si>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</si>
  <si>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</si>
  <si>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</si>
  <si>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</si>
  <si>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</si>
  <si>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</si>
  <si>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</si>
  <si>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</si>
  <si>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</si>
  <si>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</si>
  <si>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</si>
  <si>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</si>
  <si>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шт.</t>
  </si>
  <si>
    <t xml:space="preserve">Форма выпуска: рулон; Рулон длиной 480 м. ;
Ширина рулона 95 мм.
</t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</si>
  <si>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213862201905886220100100160011722244</t>
    </r>
    <r>
      <rPr>
        <sz val="10"/>
        <rFont val="Times New Roman"/>
        <family val="1"/>
        <charset val="204"/>
      </rPr>
      <t>)</t>
    </r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</si>
  <si>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48 591 (сорок восемь тысяч пятьсот девяносто один) рубль 90 копеек</t>
    </r>
    <r>
      <rPr>
        <sz val="10"/>
        <color theme="1"/>
        <rFont val="Times New Roman"/>
        <family val="1"/>
        <charset val="204"/>
      </rPr>
      <t xml:space="preserve">
1* - https://www.komus.ru/
2* - https://www.office-planet.ru/
3* - http://канцгид66.рф
</t>
    </r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</si>
  <si>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</si>
  <si>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</si>
  <si>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</si>
  <si>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r>
      <rPr>
        <sz val="10"/>
        <color rgb="FF0000FF"/>
        <rFont val="Times New Roman"/>
        <family val="1"/>
        <charset val="204"/>
      </rPr>
      <t>1* - http://eco-serv.ru/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https://radugamart.ru/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https://канцтовары-мышкин.рф</t>
    </r>
  </si>
  <si>
    <t>Приложение 2</t>
  </si>
  <si>
    <t xml:space="preserve">к извещению об осуществлении </t>
  </si>
  <si>
    <t>закупки</t>
  </si>
  <si>
    <t xml:space="preserve">Ширина рулона 95 мм.
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</si>
  <si>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</si>
  <si>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</si>
  <si>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 xml:space="preserve"> (ИКЗ - 233862201905886220100100090011722244)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</si>
</sst>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4" fillId="0" borderId="27" xfId="0" applyFont="1" applyBorder="1" applyAlignment="1">
      <alignment horizontal="left" vertical="top" wrapText="1"/>
    </xf>
    <xf numFmtId="4" fontId="4" fillId="0" borderId="27" xfId="0" applyNumberFormat="1" applyFont="1" applyBorder="1" applyAlignment="1">
      <alignment horizontal="center" vertical="top" wrapText="1"/>
    </xf>
    <xf numFmtId="0" fontId="6" fillId="0" borderId="27" xfId="0" applyFont="1" applyBorder="1" applyAlignment="1">
      <alignment horizontal="left" vertical="top" wrapText="1"/>
    </xf>
    <xf numFmtId="4" fontId="6" fillId="0" borderId="27" xfId="0" applyNumberFormat="1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4" fontId="9" fillId="0" borderId="29" xfId="0" applyNumberFormat="1" applyFont="1" applyBorder="1" applyAlignment="1">
      <alignment horizontal="center" vertical="top" wrapText="1"/>
    </xf>
    <xf numFmtId="4" fontId="9" fillId="0" borderId="29" xfId="0" applyNumberFormat="1" applyFont="1" applyFill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2" fontId="1" fillId="0" borderId="28" xfId="0" applyNumberFormat="1" applyFont="1" applyBorder="1" applyAlignment="1">
      <alignment vertical="top" wrapText="1"/>
    </xf>
    <xf numFmtId="2" fontId="1" fillId="0" borderId="35" xfId="0" applyNumberFormat="1" applyFont="1" applyBorder="1" applyAlignment="1">
      <alignment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center" vertical="top" wrapText="1"/>
    </xf>
    <xf numFmtId="2" fontId="4" fillId="0" borderId="28" xfId="0" applyNumberFormat="1" applyFont="1" applyBorder="1" applyAlignment="1">
      <alignment horizontal="justify" vertical="top" wrapText="1"/>
    </xf>
    <xf numFmtId="0" fontId="4" fillId="0" borderId="28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4" fillId="0" borderId="27" xfId="0" applyNumberFormat="1" applyFont="1" applyBorder="1" applyAlignment="1">
      <alignment horizontal="center" vertical="top"/>
    </xf>
    <xf numFmtId="4" fontId="6" fillId="0" borderId="2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41" xfId="0" applyFont="1" applyBorder="1" applyAlignment="1">
      <alignment horizontal="justify" vertical="top" wrapText="1"/>
    </xf>
    <xf numFmtId="0" fontId="1" fillId="0" borderId="42" xfId="0" applyFont="1" applyBorder="1" applyAlignment="1">
      <alignment horizontal="justify" vertical="top" wrapText="1"/>
    </xf>
    <xf numFmtId="0" fontId="1" fillId="0" borderId="43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2" fontId="1" fillId="0" borderId="33" xfId="0" applyNumberFormat="1" applyFont="1" applyBorder="1" applyAlignment="1">
      <alignment vertical="top" wrapText="1"/>
    </xf>
    <xf numFmtId="2" fontId="1" fillId="0" borderId="34" xfId="0" applyNumberFormat="1" applyFont="1" applyBorder="1" applyAlignment="1">
      <alignment vertical="top" wrapText="1"/>
    </xf>
    <xf numFmtId="0" fontId="1" fillId="0" borderId="39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justify" vertical="top" wrapText="1"/>
    </xf>
    <xf numFmtId="0" fontId="7" fillId="0" borderId="4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ldatova_AV2/AppData/Roaming/Microsoft/AddIns/NUM2TEXT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NUM2TEXT"/>
    </sheetNames>
    <definedNames>
      <definedName name="Сумма_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1"/>
  <sheetViews>
    <sheetView tabSelected="1" zoomScaleNormal="100" workbookViewId="0">
      <selection activeCell="E21" sqref="E21"/>
    </sheetView>
  </sheetViews>
  <sheetFormatPr defaultRowHeight="12.75" x14ac:dyDescent="0.25"/>
  <cols>
    <col min="1" max="1" width="26.75" style="2" customWidth="1"/>
    <col min="2" max="2" width="12.25" style="2" customWidth="1"/>
    <col min="3" max="3" width="3.125" style="2" bestFit="1" customWidth="1"/>
    <col min="4" max="4" width="7.5" style="2" customWidth="1"/>
    <col min="5" max="7" width="12.375" style="2" customWidth="1"/>
    <col min="8" max="8" width="9" style="27"/>
    <col min="9" max="9" width="39.125" style="28" customWidth="1"/>
    <col min="10" max="10" width="10.25" style="1" bestFit="1" customWidth="1"/>
    <col min="11" max="16384" width="9" style="1"/>
  </cols>
  <sheetData>
    <row r="1" spans="1:9" ht="15.75" x14ac:dyDescent="0.25">
      <c r="F1" s="68" t="s">
        <v>23</v>
      </c>
      <c r="G1" s="69"/>
    </row>
    <row r="2" spans="1:9" x14ac:dyDescent="0.25">
      <c r="E2" s="68" t="s">
        <v>24</v>
      </c>
      <c r="F2" s="68"/>
      <c r="G2" s="68"/>
    </row>
    <row r="3" spans="1:9" ht="15.75" x14ac:dyDescent="0.25">
      <c r="F3" s="68" t="s">
        <v>25</v>
      </c>
      <c r="G3" s="69"/>
    </row>
    <row r="4" spans="1:9" ht="15.75" x14ac:dyDescent="0.25">
      <c r="F4" s="29"/>
      <c r="G4" s="30"/>
    </row>
    <row r="5" spans="1:9" x14ac:dyDescent="0.25">
      <c r="A5" s="62" t="s">
        <v>27</v>
      </c>
      <c r="B5" s="62"/>
      <c r="C5" s="62"/>
      <c r="D5" s="62"/>
      <c r="E5" s="62"/>
      <c r="F5" s="62"/>
      <c r="G5" s="62"/>
      <c r="H5" s="1"/>
      <c r="I5" s="1"/>
    </row>
    <row r="6" spans="1:9" x14ac:dyDescent="0.25">
      <c r="A6" s="62" t="s">
        <v>28</v>
      </c>
      <c r="B6" s="62"/>
      <c r="C6" s="62"/>
      <c r="D6" s="62"/>
      <c r="E6" s="62"/>
      <c r="F6" s="62"/>
      <c r="G6" s="62"/>
      <c r="H6" s="1"/>
      <c r="I6" s="1"/>
    </row>
    <row r="7" spans="1:9" x14ac:dyDescent="0.25">
      <c r="A7" s="81" t="s">
        <v>29</v>
      </c>
      <c r="B7" s="81"/>
      <c r="C7" s="81"/>
      <c r="D7" s="81"/>
      <c r="E7" s="81"/>
      <c r="F7" s="81"/>
      <c r="G7" s="81"/>
      <c r="H7" s="56"/>
      <c r="I7" s="58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57"/>
    </row>
    <row r="9" spans="1:9" ht="38.25" x14ac:dyDescent="0.25">
      <c r="A9" s="70" t="s">
        <v>1</v>
      </c>
      <c r="B9" s="72" t="s">
        <v>2</v>
      </c>
      <c r="C9" s="72"/>
      <c r="D9" s="72"/>
      <c r="E9" s="72"/>
      <c r="F9" s="53" t="s">
        <v>10</v>
      </c>
      <c r="G9" s="53" t="s">
        <v>11</v>
      </c>
      <c r="H9" s="1"/>
      <c r="I9" s="1"/>
    </row>
    <row r="10" spans="1:9" ht="16.5" customHeight="1" x14ac:dyDescent="0.25">
      <c r="A10" s="71"/>
      <c r="B10" s="55">
        <v>1</v>
      </c>
      <c r="C10" s="72">
        <v>2</v>
      </c>
      <c r="D10" s="72"/>
      <c r="E10" s="55">
        <v>3</v>
      </c>
      <c r="F10" s="54"/>
      <c r="G10" s="54"/>
      <c r="H10" s="1"/>
      <c r="I10" s="1"/>
    </row>
    <row r="11" spans="1:9" x14ac:dyDescent="0.25">
      <c r="A11" s="50" t="s">
        <v>3</v>
      </c>
      <c r="B11" s="73" t="s">
        <v>14</v>
      </c>
      <c r="C11" s="74"/>
      <c r="D11" s="74"/>
      <c r="E11" s="74"/>
      <c r="F11" s="75"/>
      <c r="G11" s="76"/>
      <c r="H11" s="1"/>
      <c r="I11" s="1"/>
    </row>
    <row r="12" spans="1:9" x14ac:dyDescent="0.25">
      <c r="A12" s="51" t="s">
        <v>4</v>
      </c>
      <c r="B12" s="78" t="s">
        <v>16</v>
      </c>
      <c r="C12" s="79"/>
      <c r="D12" s="79"/>
      <c r="E12" s="79"/>
      <c r="F12" s="80"/>
      <c r="G12" s="77"/>
      <c r="H12" s="1"/>
      <c r="I12" s="1"/>
    </row>
    <row r="13" spans="1:9" s="35" customFormat="1" x14ac:dyDescent="0.25">
      <c r="A13" s="52"/>
      <c r="B13" s="64" t="s">
        <v>26</v>
      </c>
      <c r="C13" s="65"/>
      <c r="D13" s="65"/>
      <c r="E13" s="65"/>
      <c r="F13" s="66"/>
      <c r="G13" s="49"/>
    </row>
    <row r="14" spans="1:9" x14ac:dyDescent="0.25">
      <c r="A14" s="41" t="s">
        <v>5</v>
      </c>
      <c r="B14" s="45">
        <v>300</v>
      </c>
      <c r="C14" s="46" t="s">
        <v>15</v>
      </c>
      <c r="D14" s="46"/>
      <c r="E14" s="46"/>
      <c r="F14" s="47"/>
      <c r="G14" s="48"/>
      <c r="H14" s="1"/>
      <c r="I14" s="1"/>
    </row>
    <row r="15" spans="1:9" ht="17.25" customHeight="1" x14ac:dyDescent="0.25">
      <c r="A15" s="40" t="s">
        <v>6</v>
      </c>
      <c r="B15" s="42">
        <f>1648.8/6</f>
        <v>274.8</v>
      </c>
      <c r="C15" s="67">
        <f>1581.64/6</f>
        <v>263.61</v>
      </c>
      <c r="D15" s="67"/>
      <c r="E15" s="43">
        <f>1091.4/6</f>
        <v>181.9</v>
      </c>
      <c r="F15" s="44">
        <f>(B15+C15+E15)/3</f>
        <v>240.1</v>
      </c>
      <c r="G15" s="44">
        <f>F15</f>
        <v>240.1</v>
      </c>
      <c r="H15" s="1"/>
      <c r="I15" s="1"/>
    </row>
    <row r="16" spans="1:9" ht="17.25" customHeight="1" x14ac:dyDescent="0.25">
      <c r="A16" s="36" t="s">
        <v>7</v>
      </c>
      <c r="B16" s="37">
        <f>B15*B14</f>
        <v>82440</v>
      </c>
      <c r="C16" s="59">
        <f>C15*B14</f>
        <v>79083</v>
      </c>
      <c r="D16" s="59"/>
      <c r="E16" s="37">
        <f>E15*B14</f>
        <v>54570</v>
      </c>
      <c r="F16" s="37">
        <f>G15*B14</f>
        <v>72030</v>
      </c>
      <c r="G16" s="37">
        <f>F16</f>
        <v>72030</v>
      </c>
      <c r="H16" s="1"/>
      <c r="I16" s="1"/>
    </row>
    <row r="17" spans="1:9" ht="17.25" customHeight="1" x14ac:dyDescent="0.25">
      <c r="A17" s="38" t="s">
        <v>8</v>
      </c>
      <c r="B17" s="39">
        <f>B16</f>
        <v>82440</v>
      </c>
      <c r="C17" s="60">
        <f t="shared" ref="C17:E17" si="0">C16</f>
        <v>79083</v>
      </c>
      <c r="D17" s="60"/>
      <c r="E17" s="39">
        <f t="shared" si="0"/>
        <v>54570</v>
      </c>
      <c r="F17" s="39">
        <f>F16</f>
        <v>72030</v>
      </c>
      <c r="G17" s="39">
        <f>G16</f>
        <v>72030</v>
      </c>
      <c r="H17" s="1"/>
      <c r="I17" s="1"/>
    </row>
    <row r="18" spans="1:9" ht="17.25" customHeight="1" x14ac:dyDescent="0.25">
      <c r="A18" s="36" t="s">
        <v>9</v>
      </c>
      <c r="B18" s="39">
        <f>B17</f>
        <v>82440</v>
      </c>
      <c r="C18" s="60">
        <f>C17</f>
        <v>79083</v>
      </c>
      <c r="D18" s="60"/>
      <c r="E18" s="39">
        <f>E17</f>
        <v>54570</v>
      </c>
      <c r="F18" s="39">
        <f>F17</f>
        <v>72030</v>
      </c>
      <c r="G18" s="39">
        <f>F18</f>
        <v>72030</v>
      </c>
      <c r="H18" s="1"/>
      <c r="I18" s="1"/>
    </row>
    <row r="19" spans="1:9" x14ac:dyDescent="0.25">
      <c r="F19" s="26"/>
      <c r="G19" s="26"/>
      <c r="H19" s="1"/>
      <c r="I19" s="1"/>
    </row>
    <row r="20" spans="1:9" ht="12.75" customHeight="1" x14ac:dyDescent="0.25">
      <c r="A20" s="61" t="s">
        <v>21</v>
      </c>
      <c r="B20" s="61"/>
      <c r="C20" s="61"/>
      <c r="D20" s="33">
        <f>G18</f>
        <v>72030</v>
      </c>
      <c r="E20" s="63" t="str">
        <f>[1]!Сумма_прописью(D20)</f>
        <v>Семьдесят две тысячи тридцать рублей  00 копеек.</v>
      </c>
      <c r="F20" s="63"/>
      <c r="G20" s="63"/>
      <c r="H20" s="27">
        <f>D20*0.01</f>
        <v>720.3</v>
      </c>
      <c r="I20" s="1" t="str">
        <f>[1]!Сумма_прописью(H20)</f>
        <v>Семьсот двадцать рублей 30 копеек.</v>
      </c>
    </row>
    <row r="21" spans="1:9" ht="38.25" x14ac:dyDescent="0.25">
      <c r="A21" s="32" t="s">
        <v>22</v>
      </c>
      <c r="B21" s="32"/>
      <c r="C21" s="32"/>
      <c r="D21" s="32"/>
      <c r="E21" s="32"/>
      <c r="F21" s="32"/>
      <c r="G21" s="32"/>
      <c r="H21" s="27">
        <f>D20*0.05</f>
        <v>3601.5</v>
      </c>
      <c r="I21" s="1" t="str">
        <f>[1]!Сумма_прописью(H21)</f>
        <v>Три тысячи шестьсот один рубль 50 копеек.</v>
      </c>
    </row>
    <row r="22" spans="1:9" x14ac:dyDescent="0.25">
      <c r="A22" s="32"/>
      <c r="B22" s="32"/>
      <c r="C22" s="32"/>
      <c r="D22" s="32"/>
      <c r="E22" s="32"/>
      <c r="F22" s="32"/>
      <c r="G22" s="32"/>
      <c r="I22" s="1"/>
    </row>
    <row r="23" spans="1:9" x14ac:dyDescent="0.25">
      <c r="A23" s="32"/>
      <c r="B23" s="32"/>
      <c r="C23" s="32"/>
      <c r="D23" s="32"/>
      <c r="E23" s="32"/>
      <c r="F23" s="32"/>
      <c r="G23" s="32"/>
      <c r="H23" s="1"/>
      <c r="I23" s="1"/>
    </row>
    <row r="24" spans="1:9" x14ac:dyDescent="0.25">
      <c r="A24" s="34" t="s">
        <v>19</v>
      </c>
      <c r="F24" s="31" t="s">
        <v>20</v>
      </c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25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19"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  <mergeCell ref="C16:D16"/>
    <mergeCell ref="C17:D17"/>
    <mergeCell ref="C18:D18"/>
    <mergeCell ref="A20:C20"/>
    <mergeCell ref="A5:G5"/>
    <mergeCell ref="E20:G20"/>
    <mergeCell ref="B13:F13"/>
    <mergeCell ref="C15:D15"/>
  </mergeCells>
  <pageMargins left="0.59" right="0.35433070866141736" top="0.59055118110236227" bottom="0.98425196850393704" header="0.51181102362204722" footer="0.5118110236220472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2"/>
  <sheetViews>
    <sheetView workbookViewId="0">
      <selection activeCell="F19" sqref="F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82" t="s">
        <v>17</v>
      </c>
      <c r="B1" s="82"/>
      <c r="C1" s="82"/>
      <c r="D1" s="82"/>
      <c r="E1" s="82"/>
      <c r="F1" s="82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83" t="s">
        <v>1</v>
      </c>
      <c r="B3" s="85" t="s">
        <v>2</v>
      </c>
      <c r="C3" s="86"/>
      <c r="D3" s="87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84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88" t="s">
        <v>14</v>
      </c>
      <c r="C5" s="89"/>
      <c r="D5" s="89"/>
      <c r="E5" s="90"/>
      <c r="F5" s="91"/>
      <c r="G5" s="1"/>
      <c r="H5" s="1"/>
    </row>
    <row r="6" spans="1:8" ht="33" customHeight="1" thickBot="1" x14ac:dyDescent="0.3">
      <c r="A6" s="12" t="s">
        <v>4</v>
      </c>
      <c r="B6" s="93" t="s">
        <v>16</v>
      </c>
      <c r="C6" s="94"/>
      <c r="D6" s="94"/>
      <c r="E6" s="95"/>
      <c r="F6" s="92"/>
      <c r="G6" s="1"/>
      <c r="H6" s="1"/>
    </row>
    <row r="7" spans="1:8" ht="13.5" customHeight="1" thickTop="1" thickBot="1" x14ac:dyDescent="0.3">
      <c r="A7" s="12" t="s">
        <v>5</v>
      </c>
      <c r="B7" s="13">
        <v>270</v>
      </c>
      <c r="C7" s="14" t="s">
        <v>15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169.5</v>
      </c>
      <c r="C8" s="17">
        <v>186.16</v>
      </c>
      <c r="D8" s="18">
        <v>184.25</v>
      </c>
      <c r="E8" s="17">
        <f>(B8+C8+D8)/3</f>
        <v>179.97</v>
      </c>
      <c r="F8" s="19">
        <v>179.97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45765</v>
      </c>
      <c r="C9" s="20">
        <f>C8*B7</f>
        <v>50263.199999999997</v>
      </c>
      <c r="D9" s="21">
        <f>D8*B7</f>
        <v>49747.5</v>
      </c>
      <c r="E9" s="21">
        <f>F8*B7</f>
        <v>48591.9</v>
      </c>
      <c r="F9" s="19">
        <f>E9</f>
        <v>48591.9</v>
      </c>
      <c r="G9" s="1"/>
      <c r="H9" s="1"/>
    </row>
    <row r="10" spans="1:8" ht="13.5" customHeight="1" thickTop="1" thickBot="1" x14ac:dyDescent="0.3">
      <c r="A10" s="22" t="s">
        <v>8</v>
      </c>
      <c r="B10" s="23">
        <f>B9</f>
        <v>45765</v>
      </c>
      <c r="C10" s="23">
        <f t="shared" ref="C10:D10" si="0">C9</f>
        <v>50263.199999999997</v>
      </c>
      <c r="D10" s="23">
        <f t="shared" si="0"/>
        <v>49747.5</v>
      </c>
      <c r="E10" s="23">
        <f>E9</f>
        <v>48591.9</v>
      </c>
      <c r="F10" s="23">
        <f>F9</f>
        <v>48591.9</v>
      </c>
      <c r="G10" s="1"/>
      <c r="H10" s="1"/>
    </row>
    <row r="11" spans="1:8" ht="27" customHeight="1" thickTop="1" thickBot="1" x14ac:dyDescent="0.3">
      <c r="A11" s="12" t="s">
        <v>9</v>
      </c>
      <c r="B11" s="23">
        <f>B10</f>
        <v>45765</v>
      </c>
      <c r="C11" s="23">
        <f>C10</f>
        <v>50263.199999999997</v>
      </c>
      <c r="D11" s="23">
        <f>D10</f>
        <v>49747.5</v>
      </c>
      <c r="E11" s="23">
        <f>E10</f>
        <v>48591.9</v>
      </c>
      <c r="F11" s="24">
        <f>E11</f>
        <v>48591.9</v>
      </c>
      <c r="G11" s="1"/>
      <c r="H11" s="1"/>
    </row>
    <row r="12" spans="1:8" ht="13.5" customHeight="1" thickTop="1" x14ac:dyDescent="0.25">
      <c r="E12" s="26"/>
      <c r="F12" s="26"/>
      <c r="G12" s="1"/>
      <c r="H12" s="1"/>
    </row>
    <row r="13" spans="1:8" ht="13.5" customHeight="1" x14ac:dyDescent="0.25">
      <c r="A13" s="63" t="s">
        <v>18</v>
      </c>
      <c r="B13" s="63"/>
      <c r="C13" s="63"/>
      <c r="D13" s="63"/>
      <c r="E13" s="63"/>
      <c r="F13" s="63"/>
      <c r="G13" s="1"/>
      <c r="H13" s="1"/>
    </row>
    <row r="14" spans="1:8" ht="46.5" customHeight="1" x14ac:dyDescent="0.25">
      <c r="A14" s="63"/>
      <c r="B14" s="63"/>
      <c r="C14" s="63"/>
      <c r="D14" s="63"/>
      <c r="E14" s="63"/>
      <c r="F14" s="63"/>
      <c r="G14" s="1"/>
      <c r="H14" s="1"/>
    </row>
    <row r="15" spans="1:8" ht="13.5" customHeight="1" x14ac:dyDescent="0.25">
      <c r="A15" s="2" t="s">
        <v>12</v>
      </c>
      <c r="D15" s="2" t="s">
        <v>13</v>
      </c>
      <c r="G15" s="1"/>
      <c r="H15" s="1"/>
    </row>
    <row r="16" spans="1:8" ht="25.5" customHeight="1" x14ac:dyDescent="0.25">
      <c r="G16" s="1"/>
      <c r="H16" s="1"/>
    </row>
    <row r="17" spans="1:8" ht="13.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26.2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A26" s="1"/>
      <c r="B26" s="1"/>
      <c r="C26" s="1"/>
      <c r="D26" s="1"/>
      <c r="E26" s="1"/>
      <c r="F26" s="1"/>
      <c r="G26" s="1"/>
      <c r="H26" s="25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76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3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</sheetData>
  <mergeCells count="7">
    <mergeCell ref="A13:F14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хоз. НОВЫЕ ЦЕНЫ</vt:lpstr>
      <vt:lpstr>хоз.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2023-03-01T10:38:44Z</cp:lastPrinted>
  <dcterms:created xsi:type="dcterms:W3CDTF">2016-03-22T05:41:53Z</dcterms:created>
  <dcterms:modified xsi:type="dcterms:W3CDTF">2023-03-01T10:40:26Z</dcterms:modified>
</cp:coreProperties>
</file>