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8975" windowHeight="11580"/>
  </bookViews>
  <sheets>
    <sheet name="готовый расчет" sheetId="5" r:id="rId1"/>
  </sheets>
  <calcPr calcId="145621"/>
</workbook>
</file>

<file path=xl/calcChain.xml><?xml version="1.0" encoding="utf-8"?>
<calcChain xmlns="http://schemas.openxmlformats.org/spreadsheetml/2006/main">
  <c r="O17" i="5" l="1"/>
  <c r="O20" i="5"/>
  <c r="O19" i="5"/>
  <c r="O18" i="5"/>
  <c r="E21" i="5" l="1"/>
  <c r="L22" i="5" l="1"/>
  <c r="K20" i="5"/>
  <c r="K21" i="5" s="1"/>
  <c r="K19" i="5"/>
  <c r="K18" i="5"/>
  <c r="K16" i="5"/>
  <c r="K17" i="5" s="1"/>
  <c r="K15" i="5"/>
  <c r="K14" i="5"/>
  <c r="K12" i="5"/>
  <c r="K13" i="5" s="1"/>
  <c r="K11" i="5"/>
  <c r="K10" i="5"/>
  <c r="K8" i="5"/>
  <c r="K7" i="5"/>
  <c r="K6" i="5"/>
  <c r="K9" i="5" l="1"/>
  <c r="K22" i="5" s="1"/>
</calcChain>
</file>

<file path=xl/sharedStrings.xml><?xml version="1.0" encoding="utf-8"?>
<sst xmlns="http://schemas.openxmlformats.org/spreadsheetml/2006/main" count="49" uniqueCount="36">
  <si>
    <t>№ п/п</t>
  </si>
  <si>
    <t>Наименование и описание объекта закупки</t>
  </si>
  <si>
    <t>Начальная (максимальная) цена, руб.</t>
  </si>
  <si>
    <t>Итого начальная (максимальная) цена</t>
  </si>
  <si>
    <r>
      <t xml:space="preserve">Способ размещения заказа: </t>
    </r>
    <r>
      <rPr>
        <b/>
        <sz val="12"/>
        <rFont val="Times New Roman"/>
        <family val="1"/>
        <charset val="204"/>
      </rPr>
      <t xml:space="preserve">электронный аукцион. </t>
    </r>
  </si>
  <si>
    <t>Метод обоснования начальной (максимальной) цены: метод сопоставления рыночных цен.</t>
  </si>
  <si>
    <t>Исп. Главный специалист УБУиО администрации города Югорска Н.Б. Королева, 8 (34675) 50047</t>
  </si>
  <si>
    <t xml:space="preserve">Оказание услуг по вывозу и утилизации твердых бытовых отходов для отдела по организации деятельности территориальной комиссии по делам несовершеннолетних и защите их прав </t>
  </si>
  <si>
    <t>Норма накоплений в год, куб.м.</t>
  </si>
  <si>
    <t>Оказание услуг по вывозу и утилизации твердых бытовых отходов для администрации города Югорска, в том числе для отдела по первичному воинскому учету, архива, департамента жилищно-коммунального и строительного комплекса</t>
  </si>
  <si>
    <t>Оказание услуг по вывозу и утилизации твердых бытовых отходов для отдела позаписи актов гражданского состояния</t>
  </si>
  <si>
    <t>Оказание услуг по вывозу и утилизации твердых бытовых отходов для отдела опеки и попечительства</t>
  </si>
  <si>
    <t>Годовой объем накопления твердых бытовых отходов с учетом выделенных лимитов бюджетных обязательств, куб.м.</t>
  </si>
  <si>
    <t>Планируемая численность сотрудников с учетом выделенных лимитов бюджетных обязательств на 2018 год, чел</t>
  </si>
  <si>
    <t>Наименование услуги</t>
  </si>
  <si>
    <t>Утилизация ТБО (I полугодие)</t>
  </si>
  <si>
    <t>Утилизация ТБО (II полугодие)</t>
  </si>
  <si>
    <t>Сбор и вывоз ТБО</t>
  </si>
  <si>
    <t>Итого</t>
  </si>
  <si>
    <t>Единичные цены (тарифы) на 2018 год с учетом НДС за 1 куб.м., руб.</t>
  </si>
  <si>
    <t>1*:</t>
  </si>
  <si>
    <t>2*:</t>
  </si>
  <si>
    <t>3*</t>
  </si>
  <si>
    <t xml:space="preserve"> 1*</t>
  </si>
  <si>
    <t>2*</t>
  </si>
  <si>
    <t>коммерческое предложение от 28.09.2017 № 03/3747</t>
  </si>
  <si>
    <t xml:space="preserve">коммерческое предложение от 02.11.2017 № 247 </t>
  </si>
  <si>
    <t>муниципальный контракт от  27.12.2016 г № 0187300005816000408-0146567-01</t>
  </si>
  <si>
    <t>Дата формирования обоснования НМЦК: 03.11.2017 г</t>
  </si>
  <si>
    <t>___________________________ /Н.Б. Королева/.</t>
  </si>
  <si>
    <t>Средний тариф с учетом НДС за 1 куб.м., руб</t>
  </si>
  <si>
    <t>Средние цены (тарифы) на 2018 год с учетом НДС за годовой объем накопления твердых бытовых отходов, руб.</t>
  </si>
  <si>
    <t>Начальная (максимальная) цена контракта: 110 743 (сто десять тысяч семьсот сорок три) рубля 18 копеек.</t>
  </si>
  <si>
    <t>Документы, подтверждающие цены (тарифы) при формировании НМЦК:</t>
  </si>
  <si>
    <t>Данный расчет на окахание услуг по сбору, вывозу и утилизации твердых бытовых отходов произведен на основании Постановления главы города Югорска "Об утверждении среднегодовых норм накопления твердых и жидких бытовых отходов" от 24.12.2004 № 1696, планируемой численности администрации города Югорска и его структурных подразделений на 01.11.2017 года, коммерческих предложений, указанных ниже и с учетом выделенных бюджетных обязательств на 2018 год.</t>
  </si>
  <si>
    <t>IV. Обоснование начальной (максимальной) цены  контракта на оказание услуг по сбору, вывозу и утилизации твердых бытовых отходов   ИКЗ № 173862200236886220100100620010000244.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</si>
</sst>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theme="1"/>
      <name val="Tahoma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indexed="8"/>
      <name val="Tahoma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indexed="8"/>
      <name val="Tahoma"/>
      <family val="2"/>
      <charset val="204"/>
    </font>
    <font>
      <sz val="10"/>
      <color indexed="10"/>
      <name val="Tahoma"/>
      <family val="2"/>
      <charset val="204"/>
    </font>
    <font>
      <b/>
      <sz val="10"/>
      <color indexed="10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2" fillId="0" borderId="0" xfId="0" applyFont="1"/>
    <xf numFmtId="0" fontId="3" fillId="0" borderId="0" xfId="0" applyFont="1"/>
    <xf numFmtId="4" fontId="5" fillId="2" borderId="3" xfId="1" applyNumberFormat="1" applyFont="1" applyFill="1" applyBorder="1" applyAlignment="1">
      <alignment horizontal="center" vertical="top" wrapText="1"/>
    </xf>
    <xf numFmtId="0" fontId="7" fillId="2" borderId="0" xfId="0" applyFont="1" applyFill="1"/>
    <xf numFmtId="0" fontId="9" fillId="2" borderId="0" xfId="0" applyFont="1" applyFill="1" applyAlignment="1"/>
    <xf numFmtId="0" fontId="11" fillId="2" borderId="0" xfId="0" applyFont="1" applyFill="1" applyAlignment="1"/>
    <xf numFmtId="0" fontId="8" fillId="2" borderId="0" xfId="0" applyFont="1" applyFill="1"/>
    <xf numFmtId="164" fontId="6" fillId="2" borderId="3" xfId="1" applyNumberFormat="1" applyFont="1" applyFill="1" applyBorder="1" applyAlignment="1">
      <alignment horizontal="center" vertical="top" wrapText="1"/>
    </xf>
    <xf numFmtId="0" fontId="14" fillId="2" borderId="0" xfId="0" applyFont="1" applyFill="1" applyAlignment="1"/>
    <xf numFmtId="0" fontId="5" fillId="0" borderId="0" xfId="0" applyFont="1"/>
    <xf numFmtId="0" fontId="8" fillId="2" borderId="3" xfId="0" applyFont="1" applyFill="1" applyBorder="1" applyAlignment="1">
      <alignment horizontal="center" wrapText="1"/>
    </xf>
    <xf numFmtId="4" fontId="3" fillId="0" borderId="0" xfId="0" applyNumberFormat="1" applyFont="1"/>
    <xf numFmtId="4" fontId="6" fillId="2" borderId="3" xfId="1" applyNumberFormat="1" applyFont="1" applyFill="1" applyBorder="1" applyAlignment="1">
      <alignment horizontal="center" vertical="top" wrapText="1"/>
    </xf>
    <xf numFmtId="0" fontId="5" fillId="2" borderId="3" xfId="1" applyFont="1" applyFill="1" applyBorder="1" applyAlignment="1">
      <alignment horizontal="center" vertical="top" wrapText="1"/>
    </xf>
    <xf numFmtId="4" fontId="5" fillId="2" borderId="3" xfId="1" applyNumberFormat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top" wrapText="1"/>
    </xf>
    <xf numFmtId="0" fontId="6" fillId="2" borderId="3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top" wrapText="1"/>
    </xf>
    <xf numFmtId="0" fontId="5" fillId="2" borderId="2" xfId="1" applyFont="1" applyFill="1" applyBorder="1" applyAlignment="1">
      <alignment horizontal="center" vertical="top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3" fillId="2" borderId="0" xfId="0" applyFont="1" applyFill="1"/>
    <xf numFmtId="0" fontId="15" fillId="2" borderId="0" xfId="0" applyFont="1" applyFill="1" applyBorder="1"/>
    <xf numFmtId="0" fontId="12" fillId="2" borderId="0" xfId="0" applyFont="1" applyFill="1" applyAlignment="1">
      <alignment wrapText="1"/>
    </xf>
    <xf numFmtId="4" fontId="3" fillId="2" borderId="0" xfId="0" applyNumberFormat="1" applyFont="1" applyFill="1"/>
    <xf numFmtId="0" fontId="5" fillId="2" borderId="1" xfId="1" applyFont="1" applyFill="1" applyBorder="1" applyAlignment="1">
      <alignment horizontal="center" vertical="top" wrapText="1"/>
    </xf>
    <xf numFmtId="0" fontId="6" fillId="2" borderId="2" xfId="1" applyFont="1" applyFill="1" applyBorder="1" applyAlignment="1">
      <alignment horizontal="center" vertical="top" wrapText="1"/>
    </xf>
    <xf numFmtId="4" fontId="6" fillId="2" borderId="2" xfId="1" applyNumberFormat="1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center" wrapText="1"/>
    </xf>
    <xf numFmtId="0" fontId="10" fillId="2" borderId="0" xfId="0" applyFont="1" applyFill="1" applyAlignment="1"/>
    <xf numFmtId="0" fontId="2" fillId="2" borderId="0" xfId="0" applyFont="1" applyFill="1"/>
    <xf numFmtId="0" fontId="13" fillId="2" borderId="0" xfId="0" applyFont="1" applyFill="1"/>
    <xf numFmtId="164" fontId="10" fillId="2" borderId="0" xfId="0" applyNumberFormat="1" applyFont="1" applyFill="1" applyAlignment="1"/>
    <xf numFmtId="0" fontId="5" fillId="2" borderId="0" xfId="0" applyFont="1" applyFill="1" applyAlignment="1">
      <alignment wrapText="1"/>
    </xf>
    <xf numFmtId="0" fontId="9" fillId="2" borderId="0" xfId="0" applyFont="1" applyFill="1"/>
    <xf numFmtId="0" fontId="9" fillId="2" borderId="0" xfId="0" applyFont="1" applyFill="1" applyAlignment="1">
      <alignment wrapText="1"/>
    </xf>
    <xf numFmtId="0" fontId="11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2" borderId="0" xfId="0" applyFont="1" applyFill="1" applyAlignment="1"/>
    <xf numFmtId="0" fontId="8" fillId="2" borderId="3" xfId="0" applyFont="1" applyFill="1" applyBorder="1"/>
    <xf numFmtId="0" fontId="5" fillId="2" borderId="6" xfId="1" applyFont="1" applyFill="1" applyBorder="1" applyAlignment="1">
      <alignment horizontal="center" vertical="top" wrapText="1"/>
    </xf>
    <xf numFmtId="0" fontId="5" fillId="2" borderId="7" xfId="1" applyFont="1" applyFill="1" applyBorder="1" applyAlignment="1">
      <alignment horizontal="center" vertical="top" wrapText="1"/>
    </xf>
    <xf numFmtId="0" fontId="5" fillId="2" borderId="8" xfId="1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left" wrapText="1"/>
    </xf>
    <xf numFmtId="164" fontId="6" fillId="2" borderId="6" xfId="1" applyNumberFormat="1" applyFont="1" applyFill="1" applyBorder="1" applyAlignment="1">
      <alignment horizontal="center" wrapText="1"/>
    </xf>
    <xf numFmtId="164" fontId="6" fillId="2" borderId="7" xfId="1" applyNumberFormat="1" applyFont="1" applyFill="1" applyBorder="1" applyAlignment="1">
      <alignment horizontal="center" wrapText="1"/>
    </xf>
    <xf numFmtId="164" fontId="6" fillId="2" borderId="8" xfId="1" applyNumberFormat="1" applyFont="1" applyFill="1" applyBorder="1" applyAlignment="1">
      <alignment horizontal="center" wrapText="1"/>
    </xf>
    <xf numFmtId="4" fontId="5" fillId="2" borderId="6" xfId="1" applyNumberFormat="1" applyFont="1" applyFill="1" applyBorder="1" applyAlignment="1">
      <alignment horizontal="center" vertical="top" wrapText="1"/>
    </xf>
    <xf numFmtId="4" fontId="5" fillId="2" borderId="8" xfId="1" applyNumberFormat="1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164" fontId="6" fillId="2" borderId="6" xfId="1" applyNumberFormat="1" applyFont="1" applyFill="1" applyBorder="1" applyAlignment="1">
      <alignment horizontal="right" wrapText="1"/>
    </xf>
    <xf numFmtId="164" fontId="6" fillId="2" borderId="7" xfId="1" applyNumberFormat="1" applyFont="1" applyFill="1" applyBorder="1" applyAlignment="1">
      <alignment horizontal="right" wrapText="1"/>
    </xf>
    <xf numFmtId="164" fontId="6" fillId="2" borderId="8" xfId="1" applyNumberFormat="1" applyFont="1" applyFill="1" applyBorder="1" applyAlignment="1">
      <alignment horizontal="right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12" fillId="2" borderId="0" xfId="0" quotePrefix="1" applyFont="1" applyFill="1" applyAlignment="1">
      <alignment horizontal="center" vertical="center" wrapText="1"/>
    </xf>
    <xf numFmtId="0" fontId="15" fillId="2" borderId="0" xfId="0" applyFont="1" applyFill="1" applyAlignment="1">
      <alignment horizontal="left"/>
    </xf>
    <xf numFmtId="0" fontId="15" fillId="2" borderId="0" xfId="0" quotePrefix="1" applyFont="1" applyFill="1" applyBorder="1" applyAlignment="1">
      <alignment horizontal="left" wrapText="1"/>
    </xf>
    <xf numFmtId="0" fontId="15" fillId="2" borderId="0" xfId="0" applyFont="1" applyFill="1" applyBorder="1" applyAlignment="1"/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eos-group.ru/" TargetMode="External"/><Relationship Id="rId1" Type="http://schemas.openxmlformats.org/officeDocument/2006/relationships/hyperlink" Target="mailto:office4@eos-group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tabSelected="1" topLeftCell="A4" zoomScale="90" zoomScaleNormal="90" workbookViewId="0">
      <selection activeCell="O17" sqref="O17"/>
    </sheetView>
  </sheetViews>
  <sheetFormatPr defaultRowHeight="12.75" x14ac:dyDescent="0.2"/>
  <cols>
    <col min="1" max="1" width="5.7109375" style="4" customWidth="1"/>
    <col min="2" max="2" width="21.85546875" style="39" customWidth="1"/>
    <col min="3" max="3" width="13" style="4" customWidth="1"/>
    <col min="4" max="4" width="12.5703125" style="4" customWidth="1"/>
    <col min="5" max="5" width="14.85546875" style="4" customWidth="1"/>
    <col min="6" max="8" width="14.5703125" style="4" customWidth="1"/>
    <col min="9" max="10" width="14.42578125" style="4" customWidth="1"/>
    <col min="11" max="11" width="12.7109375" style="4" customWidth="1"/>
    <col min="12" max="12" width="15.140625" style="4" customWidth="1"/>
    <col min="13" max="13" width="9.140625" style="23"/>
    <col min="14" max="14" width="9.140625" style="2"/>
    <col min="15" max="15" width="15.42578125" style="2" customWidth="1"/>
    <col min="16" max="16" width="10" style="2" customWidth="1"/>
    <col min="17" max="16384" width="9.140625" style="2"/>
  </cols>
  <sheetData>
    <row r="1" spans="1:18" ht="22.5" customHeight="1" x14ac:dyDescent="0.2">
      <c r="A1" s="62" t="s">
        <v>35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8" s="10" customFormat="1" ht="12" customHeight="1" x14ac:dyDescent="0.25">
      <c r="A2" s="63" t="s">
        <v>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24"/>
    </row>
    <row r="3" spans="1:18" s="10" customFormat="1" ht="13.5" customHeight="1" x14ac:dyDescent="0.25">
      <c r="A3" s="64" t="s">
        <v>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1:18" ht="138.75" customHeight="1" x14ac:dyDescent="0.2">
      <c r="A4" s="17" t="s">
        <v>0</v>
      </c>
      <c r="B4" s="17" t="s">
        <v>1</v>
      </c>
      <c r="C4" s="22" t="s">
        <v>13</v>
      </c>
      <c r="D4" s="22" t="s">
        <v>8</v>
      </c>
      <c r="E4" s="22" t="s">
        <v>12</v>
      </c>
      <c r="F4" s="22" t="s">
        <v>14</v>
      </c>
      <c r="G4" s="66" t="s">
        <v>19</v>
      </c>
      <c r="H4" s="67"/>
      <c r="I4" s="68"/>
      <c r="J4" s="17" t="s">
        <v>30</v>
      </c>
      <c r="K4" s="21" t="s">
        <v>31</v>
      </c>
      <c r="L4" s="17" t="s">
        <v>2</v>
      </c>
    </row>
    <row r="5" spans="1:18" ht="21" customHeight="1" x14ac:dyDescent="0.2">
      <c r="A5" s="7"/>
      <c r="B5" s="25"/>
      <c r="C5" s="7"/>
      <c r="D5" s="7"/>
      <c r="E5" s="7"/>
      <c r="F5" s="7"/>
      <c r="G5" s="11" t="s">
        <v>23</v>
      </c>
      <c r="H5" s="11" t="s">
        <v>24</v>
      </c>
      <c r="I5" s="11" t="s">
        <v>22</v>
      </c>
      <c r="J5" s="11"/>
      <c r="K5" s="11"/>
      <c r="L5" s="41"/>
    </row>
    <row r="6" spans="1:18" ht="27" customHeight="1" x14ac:dyDescent="0.2">
      <c r="A6" s="42">
        <v>1</v>
      </c>
      <c r="B6" s="42" t="s">
        <v>9</v>
      </c>
      <c r="C6" s="42">
        <v>110</v>
      </c>
      <c r="D6" s="42">
        <v>1.1000000000000001</v>
      </c>
      <c r="E6" s="14">
        <v>60.5</v>
      </c>
      <c r="F6" s="14" t="s">
        <v>15</v>
      </c>
      <c r="G6" s="14">
        <v>93.74</v>
      </c>
      <c r="H6" s="50">
        <v>400</v>
      </c>
      <c r="I6" s="42">
        <v>93.74</v>
      </c>
      <c r="J6" s="14">
        <v>195.83</v>
      </c>
      <c r="K6" s="3">
        <f>J6*E6</f>
        <v>11847.715</v>
      </c>
      <c r="L6" s="57">
        <v>99850.41</v>
      </c>
    </row>
    <row r="7" spans="1:18" ht="24.75" customHeight="1" x14ac:dyDescent="0.2">
      <c r="A7" s="43"/>
      <c r="B7" s="43"/>
      <c r="C7" s="43"/>
      <c r="D7" s="43"/>
      <c r="E7" s="14">
        <v>60.5</v>
      </c>
      <c r="F7" s="14" t="s">
        <v>16</v>
      </c>
      <c r="G7" s="14">
        <v>97.94</v>
      </c>
      <c r="H7" s="51"/>
      <c r="I7" s="44"/>
      <c r="J7" s="16">
        <v>197.23</v>
      </c>
      <c r="K7" s="3">
        <f>J7*E7</f>
        <v>11932.414999999999</v>
      </c>
      <c r="L7" s="58"/>
    </row>
    <row r="8" spans="1:18" ht="89.25" customHeight="1" x14ac:dyDescent="0.2">
      <c r="A8" s="44"/>
      <c r="B8" s="44"/>
      <c r="C8" s="44"/>
      <c r="D8" s="44"/>
      <c r="E8" s="17">
        <v>121</v>
      </c>
      <c r="F8" s="18" t="s">
        <v>17</v>
      </c>
      <c r="G8" s="18">
        <v>714.77</v>
      </c>
      <c r="H8" s="15">
        <v>490</v>
      </c>
      <c r="I8" s="18">
        <v>681.26</v>
      </c>
      <c r="J8" s="18">
        <v>628.67999999999995</v>
      </c>
      <c r="K8" s="15">
        <f>J8*E8</f>
        <v>76070.28</v>
      </c>
      <c r="L8" s="58"/>
    </row>
    <row r="9" spans="1:18" ht="14.25" customHeight="1" x14ac:dyDescent="0.2">
      <c r="A9" s="16"/>
      <c r="B9" s="16"/>
      <c r="C9" s="16"/>
      <c r="D9" s="16"/>
      <c r="E9" s="16"/>
      <c r="F9" s="19" t="s">
        <v>18</v>
      </c>
      <c r="G9" s="14"/>
      <c r="H9" s="14"/>
      <c r="I9" s="14"/>
      <c r="J9" s="14"/>
      <c r="K9" s="13">
        <f>K8+K7+K6</f>
        <v>99850.409999999989</v>
      </c>
      <c r="L9" s="59"/>
      <c r="M9" s="26"/>
    </row>
    <row r="10" spans="1:18" ht="28.5" customHeight="1" x14ac:dyDescent="0.2">
      <c r="A10" s="42">
        <v>2</v>
      </c>
      <c r="B10" s="42" t="s">
        <v>7</v>
      </c>
      <c r="C10" s="42">
        <v>3</v>
      </c>
      <c r="D10" s="42">
        <v>1.1000000000000001</v>
      </c>
      <c r="E10" s="14">
        <v>1.65</v>
      </c>
      <c r="F10" s="14" t="s">
        <v>15</v>
      </c>
      <c r="G10" s="14">
        <v>93.74</v>
      </c>
      <c r="H10" s="50">
        <v>400</v>
      </c>
      <c r="I10" s="42">
        <v>93.74</v>
      </c>
      <c r="J10" s="14">
        <v>195.83</v>
      </c>
      <c r="K10" s="3">
        <f>J10*E10</f>
        <v>323.11950000000002</v>
      </c>
      <c r="L10" s="57">
        <v>2723.19</v>
      </c>
    </row>
    <row r="11" spans="1:18" ht="25.5" customHeight="1" x14ac:dyDescent="0.2">
      <c r="A11" s="43"/>
      <c r="B11" s="43"/>
      <c r="C11" s="43"/>
      <c r="D11" s="43"/>
      <c r="E11" s="14">
        <v>1.65</v>
      </c>
      <c r="F11" s="14" t="s">
        <v>16</v>
      </c>
      <c r="G11" s="14">
        <v>97.94</v>
      </c>
      <c r="H11" s="51"/>
      <c r="I11" s="44"/>
      <c r="J11" s="16">
        <v>197.23</v>
      </c>
      <c r="K11" s="3">
        <f>J11*E11</f>
        <v>325.42949999999996</v>
      </c>
      <c r="L11" s="58"/>
    </row>
    <row r="12" spans="1:18" ht="51" customHeight="1" x14ac:dyDescent="0.2">
      <c r="A12" s="44"/>
      <c r="B12" s="44"/>
      <c r="C12" s="44"/>
      <c r="D12" s="44"/>
      <c r="E12" s="17">
        <v>3.3</v>
      </c>
      <c r="F12" s="18" t="s">
        <v>17</v>
      </c>
      <c r="G12" s="18">
        <v>714.77</v>
      </c>
      <c r="H12" s="15">
        <v>490</v>
      </c>
      <c r="I12" s="18">
        <v>681.26</v>
      </c>
      <c r="J12" s="18">
        <v>628.67999999999995</v>
      </c>
      <c r="K12" s="3">
        <f>J12*E12</f>
        <v>2074.6439999999998</v>
      </c>
      <c r="L12" s="58"/>
    </row>
    <row r="13" spans="1:18" ht="16.5" customHeight="1" x14ac:dyDescent="0.2">
      <c r="A13" s="14"/>
      <c r="B13" s="16"/>
      <c r="C13" s="16"/>
      <c r="D13" s="16"/>
      <c r="E13" s="16"/>
      <c r="F13" s="17" t="s">
        <v>18</v>
      </c>
      <c r="G13" s="18"/>
      <c r="H13" s="15"/>
      <c r="I13" s="18"/>
      <c r="J13" s="18"/>
      <c r="K13" s="13">
        <f>K12+K11+K10</f>
        <v>2723.1929999999993</v>
      </c>
      <c r="L13" s="59"/>
      <c r="P13" s="12"/>
      <c r="Q13" s="12"/>
      <c r="R13" s="12"/>
    </row>
    <row r="14" spans="1:18" ht="30" customHeight="1" x14ac:dyDescent="0.2">
      <c r="A14" s="42">
        <v>3</v>
      </c>
      <c r="B14" s="42" t="s">
        <v>10</v>
      </c>
      <c r="C14" s="42">
        <v>3</v>
      </c>
      <c r="D14" s="42">
        <v>1.1000000000000001</v>
      </c>
      <c r="E14" s="14">
        <v>1.65</v>
      </c>
      <c r="F14" s="14" t="s">
        <v>15</v>
      </c>
      <c r="G14" s="14">
        <v>93.74</v>
      </c>
      <c r="H14" s="50">
        <v>400</v>
      </c>
      <c r="I14" s="42">
        <v>93.74</v>
      </c>
      <c r="J14" s="14">
        <v>195.83</v>
      </c>
      <c r="K14" s="3">
        <f>J14*E14</f>
        <v>323.11950000000002</v>
      </c>
      <c r="L14" s="57">
        <v>2723.19</v>
      </c>
    </row>
    <row r="15" spans="1:18" ht="31.5" customHeight="1" x14ac:dyDescent="0.2">
      <c r="A15" s="43"/>
      <c r="B15" s="43"/>
      <c r="C15" s="43"/>
      <c r="D15" s="43"/>
      <c r="E15" s="14">
        <v>1.65</v>
      </c>
      <c r="F15" s="14" t="s">
        <v>16</v>
      </c>
      <c r="G15" s="14">
        <v>97.94</v>
      </c>
      <c r="H15" s="51"/>
      <c r="I15" s="44"/>
      <c r="J15" s="16">
        <v>197.23</v>
      </c>
      <c r="K15" s="3">
        <f>J15*E15</f>
        <v>325.42949999999996</v>
      </c>
      <c r="L15" s="58"/>
    </row>
    <row r="16" spans="1:18" ht="20.25" customHeight="1" x14ac:dyDescent="0.2">
      <c r="A16" s="43"/>
      <c r="B16" s="43"/>
      <c r="C16" s="43"/>
      <c r="D16" s="43"/>
      <c r="E16" s="60">
        <v>3.3</v>
      </c>
      <c r="F16" s="18" t="s">
        <v>17</v>
      </c>
      <c r="G16" s="18">
        <v>714.77</v>
      </c>
      <c r="H16" s="15">
        <v>490</v>
      </c>
      <c r="I16" s="18">
        <v>681.26</v>
      </c>
      <c r="J16" s="18">
        <v>628.67999999999995</v>
      </c>
      <c r="K16" s="3">
        <f>J16*E16</f>
        <v>2074.6439999999998</v>
      </c>
      <c r="L16" s="58"/>
    </row>
    <row r="17" spans="1:17" ht="21" customHeight="1" x14ac:dyDescent="0.2">
      <c r="A17" s="44"/>
      <c r="B17" s="44"/>
      <c r="C17" s="44"/>
      <c r="D17" s="44"/>
      <c r="E17" s="61"/>
      <c r="F17" s="17" t="s">
        <v>18</v>
      </c>
      <c r="G17" s="14"/>
      <c r="H17" s="14"/>
      <c r="I17" s="14"/>
      <c r="J17" s="14"/>
      <c r="K17" s="13">
        <f>K16+K15+K14</f>
        <v>2723.1929999999993</v>
      </c>
      <c r="L17" s="59"/>
      <c r="O17" s="12">
        <f>K6+K10+K14+K18</f>
        <v>13140.193000000001</v>
      </c>
    </row>
    <row r="18" spans="1:17" ht="33" customHeight="1" x14ac:dyDescent="0.2">
      <c r="A18" s="42">
        <v>4</v>
      </c>
      <c r="B18" s="42" t="s">
        <v>11</v>
      </c>
      <c r="C18" s="42">
        <v>6</v>
      </c>
      <c r="D18" s="42">
        <v>1.1000000000000001</v>
      </c>
      <c r="E18" s="14">
        <v>3.3</v>
      </c>
      <c r="F18" s="14" t="s">
        <v>15</v>
      </c>
      <c r="G18" s="14">
        <v>93.74</v>
      </c>
      <c r="H18" s="50">
        <v>400</v>
      </c>
      <c r="I18" s="42">
        <v>93.74</v>
      </c>
      <c r="J18" s="14">
        <v>195.83</v>
      </c>
      <c r="K18" s="3">
        <f>J18*E18</f>
        <v>646.23900000000003</v>
      </c>
      <c r="L18" s="47">
        <v>5446.39</v>
      </c>
      <c r="O18" s="12">
        <f>K7+K11+K15+K19</f>
        <v>13234.133</v>
      </c>
    </row>
    <row r="19" spans="1:17" ht="30.75" customHeight="1" x14ac:dyDescent="0.2">
      <c r="A19" s="43"/>
      <c r="B19" s="43"/>
      <c r="C19" s="43"/>
      <c r="D19" s="43"/>
      <c r="E19" s="14">
        <v>3.3</v>
      </c>
      <c r="F19" s="14" t="s">
        <v>16</v>
      </c>
      <c r="G19" s="14">
        <v>97.94</v>
      </c>
      <c r="H19" s="51"/>
      <c r="I19" s="44"/>
      <c r="J19" s="16">
        <v>197.23</v>
      </c>
      <c r="K19" s="3">
        <f>J19*E19</f>
        <v>650.85899999999992</v>
      </c>
      <c r="L19" s="48"/>
      <c r="O19" s="12">
        <f>K8+K12+K16+K20</f>
        <v>84368.856</v>
      </c>
    </row>
    <row r="20" spans="1:17" ht="31.5" customHeight="1" x14ac:dyDescent="0.2">
      <c r="A20" s="44"/>
      <c r="B20" s="44"/>
      <c r="C20" s="44"/>
      <c r="D20" s="44"/>
      <c r="E20" s="17">
        <v>6.6</v>
      </c>
      <c r="F20" s="18" t="s">
        <v>17</v>
      </c>
      <c r="G20" s="18">
        <v>714.77</v>
      </c>
      <c r="H20" s="15">
        <v>490</v>
      </c>
      <c r="I20" s="18">
        <v>681.26</v>
      </c>
      <c r="J20" s="18">
        <v>628.67999999999995</v>
      </c>
      <c r="K20" s="3">
        <f>J20*E20</f>
        <v>4149.2879999999996</v>
      </c>
      <c r="L20" s="48"/>
      <c r="O20" s="12">
        <f>O19+O18+O17</f>
        <v>110743.182</v>
      </c>
    </row>
    <row r="21" spans="1:17" ht="18.75" customHeight="1" x14ac:dyDescent="0.2">
      <c r="A21" s="14"/>
      <c r="B21" s="14"/>
      <c r="C21" s="14"/>
      <c r="D21" s="14"/>
      <c r="E21" s="19">
        <f>E20+E16+E12+E8</f>
        <v>134.19999999999999</v>
      </c>
      <c r="F21" s="19" t="s">
        <v>18</v>
      </c>
      <c r="G21" s="14"/>
      <c r="H21" s="14"/>
      <c r="I21" s="14"/>
      <c r="J21" s="14"/>
      <c r="K21" s="13">
        <f>K20+K19+K18</f>
        <v>5446.3859999999986</v>
      </c>
      <c r="L21" s="49"/>
    </row>
    <row r="22" spans="1:17" ht="15.75" customHeight="1" x14ac:dyDescent="0.2">
      <c r="A22" s="27"/>
      <c r="B22" s="28" t="s">
        <v>3</v>
      </c>
      <c r="C22" s="20"/>
      <c r="D22" s="20"/>
      <c r="E22" s="20"/>
      <c r="F22" s="20"/>
      <c r="G22" s="20"/>
      <c r="H22" s="20"/>
      <c r="I22" s="20"/>
      <c r="J22" s="20"/>
      <c r="K22" s="29">
        <f>K21+K17+K13+K9</f>
        <v>110743.18199999999</v>
      </c>
      <c r="L22" s="8">
        <f>L18+L14+L10+L6</f>
        <v>110743.18000000001</v>
      </c>
      <c r="P22" s="12"/>
      <c r="Q22" s="12"/>
    </row>
    <row r="23" spans="1:17" ht="18.75" customHeight="1" x14ac:dyDescent="0.2">
      <c r="A23" s="7"/>
      <c r="B23" s="53" t="s">
        <v>32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</row>
    <row r="24" spans="1:17" ht="14.25" customHeight="1" x14ac:dyDescent="0.2">
      <c r="A24" s="7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</row>
    <row r="25" spans="1:17" ht="27.75" customHeight="1" x14ac:dyDescent="0.2">
      <c r="A25" s="54" t="s">
        <v>6</v>
      </c>
      <c r="B25" s="54"/>
      <c r="C25" s="54"/>
      <c r="D25" s="54"/>
      <c r="E25" s="55" t="s">
        <v>29</v>
      </c>
      <c r="F25" s="55"/>
      <c r="G25" s="55"/>
      <c r="H25" s="30"/>
      <c r="I25" s="30"/>
      <c r="J25" s="30"/>
      <c r="K25" s="30"/>
      <c r="L25" s="30"/>
    </row>
    <row r="26" spans="1:17" ht="27.75" customHeight="1" x14ac:dyDescent="0.2">
      <c r="A26" s="45" t="s">
        <v>34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</row>
    <row r="27" spans="1:17" ht="17.25" customHeight="1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</row>
    <row r="28" spans="1:17" ht="12" customHeight="1" x14ac:dyDescent="0.2">
      <c r="A28" s="56" t="s">
        <v>33</v>
      </c>
      <c r="B28" s="56"/>
      <c r="C28" s="56"/>
      <c r="D28" s="56"/>
      <c r="E28" s="56"/>
      <c r="F28" s="9"/>
      <c r="G28" s="9"/>
      <c r="H28" s="9"/>
      <c r="I28" s="9"/>
      <c r="J28" s="9"/>
      <c r="K28" s="9"/>
      <c r="L28" s="31"/>
    </row>
    <row r="29" spans="1:17" ht="16.5" customHeight="1" x14ac:dyDescent="0.2">
      <c r="A29" s="33" t="s">
        <v>20</v>
      </c>
      <c r="B29" s="46" t="s">
        <v>25</v>
      </c>
      <c r="C29" s="46"/>
      <c r="D29" s="46"/>
      <c r="E29" s="46"/>
      <c r="F29" s="46"/>
      <c r="G29" s="9"/>
      <c r="H29" s="9"/>
      <c r="I29" s="9"/>
      <c r="J29" s="9"/>
      <c r="K29" s="9"/>
      <c r="L29" s="34"/>
    </row>
    <row r="30" spans="1:17" ht="12.75" customHeight="1" x14ac:dyDescent="0.2">
      <c r="A30" s="33" t="s">
        <v>21</v>
      </c>
      <c r="B30" s="46" t="s">
        <v>26</v>
      </c>
      <c r="C30" s="46"/>
      <c r="D30" s="46"/>
      <c r="E30" s="46"/>
      <c r="F30" s="46"/>
      <c r="G30" s="9"/>
      <c r="H30" s="9"/>
      <c r="I30" s="9"/>
      <c r="J30" s="9"/>
      <c r="K30" s="9"/>
      <c r="L30" s="31"/>
    </row>
    <row r="31" spans="1:17" ht="12.75" customHeight="1" x14ac:dyDescent="0.2">
      <c r="A31" s="33" t="s">
        <v>22</v>
      </c>
      <c r="B31" s="46" t="s">
        <v>27</v>
      </c>
      <c r="C31" s="46"/>
      <c r="D31" s="46"/>
      <c r="E31" s="46"/>
      <c r="F31" s="46"/>
      <c r="G31" s="9"/>
      <c r="H31" s="9"/>
      <c r="I31" s="9"/>
      <c r="J31" s="9"/>
      <c r="K31" s="9"/>
      <c r="L31" s="31"/>
    </row>
    <row r="32" spans="1:17" ht="10.5" customHeight="1" x14ac:dyDescent="0.2">
      <c r="A32" s="33"/>
      <c r="B32" s="35"/>
      <c r="C32" s="9"/>
      <c r="D32" s="9"/>
      <c r="E32" s="9"/>
      <c r="F32" s="9"/>
      <c r="G32" s="9"/>
      <c r="H32" s="9"/>
      <c r="I32" s="9"/>
      <c r="J32" s="9"/>
      <c r="K32" s="9"/>
      <c r="L32" s="31"/>
    </row>
    <row r="33" spans="1:15" ht="12.75" customHeight="1" x14ac:dyDescent="0.2">
      <c r="A33" s="52" t="s">
        <v>28</v>
      </c>
      <c r="B33" s="52"/>
      <c r="C33" s="52"/>
      <c r="D33" s="52"/>
      <c r="E33" s="30"/>
      <c r="F33" s="30"/>
      <c r="G33" s="30"/>
      <c r="H33" s="30"/>
      <c r="I33" s="30"/>
      <c r="J33" s="30"/>
      <c r="K33" s="30"/>
      <c r="L33" s="30"/>
    </row>
    <row r="34" spans="1:15" x14ac:dyDescent="0.2">
      <c r="A34" s="33"/>
      <c r="B34" s="35"/>
      <c r="C34" s="7"/>
      <c r="D34" s="7"/>
      <c r="E34" s="7"/>
      <c r="F34" s="7"/>
      <c r="G34" s="7"/>
      <c r="H34" s="7"/>
      <c r="I34" s="7"/>
      <c r="J34" s="7"/>
      <c r="K34" s="7"/>
    </row>
    <row r="35" spans="1:15" x14ac:dyDescent="0.2">
      <c r="A35" s="36"/>
      <c r="B35" s="37"/>
      <c r="C35" s="5"/>
      <c r="D35" s="5"/>
      <c r="E35" s="5"/>
      <c r="F35" s="5"/>
      <c r="G35" s="5"/>
      <c r="H35" s="5"/>
      <c r="I35" s="5"/>
      <c r="J35" s="5"/>
      <c r="K35" s="5"/>
      <c r="L35" s="31"/>
    </row>
    <row r="36" spans="1:15" x14ac:dyDescent="0.2">
      <c r="B36" s="38"/>
      <c r="C36" s="6"/>
      <c r="D36" s="6"/>
      <c r="E36" s="6"/>
      <c r="F36" s="6"/>
      <c r="G36" s="6"/>
      <c r="H36" s="6"/>
      <c r="I36" s="6"/>
      <c r="J36" s="6"/>
      <c r="K36" s="6"/>
      <c r="L36" s="6"/>
      <c r="M36" s="32"/>
      <c r="N36" s="1"/>
      <c r="O36" s="1"/>
    </row>
    <row r="37" spans="1:15" x14ac:dyDescent="0.2">
      <c r="B37" s="38"/>
      <c r="C37" s="6"/>
      <c r="D37" s="6"/>
      <c r="E37" s="6"/>
      <c r="F37" s="6"/>
      <c r="G37" s="6"/>
      <c r="H37" s="6"/>
      <c r="I37" s="6"/>
      <c r="J37" s="6"/>
      <c r="K37" s="6"/>
      <c r="L37" s="6"/>
      <c r="M37" s="32"/>
      <c r="N37" s="1"/>
      <c r="O37" s="1"/>
    </row>
    <row r="38" spans="1:15" x14ac:dyDescent="0.2">
      <c r="M38" s="32"/>
      <c r="N38" s="1"/>
      <c r="O38" s="1"/>
    </row>
    <row r="39" spans="1:15" x14ac:dyDescent="0.2">
      <c r="M39" s="32"/>
      <c r="N39" s="1"/>
      <c r="O39" s="1"/>
    </row>
    <row r="40" spans="1:15" x14ac:dyDescent="0.2">
      <c r="M40" s="32"/>
      <c r="N40" s="1"/>
      <c r="O40" s="1"/>
    </row>
    <row r="41" spans="1:15" x14ac:dyDescent="0.2">
      <c r="M41" s="32"/>
      <c r="N41" s="1"/>
      <c r="O41" s="1"/>
    </row>
    <row r="42" spans="1:15" x14ac:dyDescent="0.2">
      <c r="M42" s="32"/>
      <c r="N42" s="1"/>
      <c r="O42" s="1"/>
    </row>
    <row r="43" spans="1:15" x14ac:dyDescent="0.2">
      <c r="M43" s="40"/>
      <c r="N43" s="1"/>
      <c r="O43" s="1"/>
    </row>
    <row r="44" spans="1:15" x14ac:dyDescent="0.2">
      <c r="M44" s="32"/>
      <c r="N44" s="1"/>
      <c r="O44" s="1"/>
    </row>
    <row r="45" spans="1:15" x14ac:dyDescent="0.2">
      <c r="M45" s="32"/>
      <c r="N45" s="1"/>
      <c r="O45" s="1"/>
    </row>
    <row r="46" spans="1:15" x14ac:dyDescent="0.2">
      <c r="M46" s="32"/>
      <c r="N46" s="1"/>
      <c r="O46" s="1"/>
    </row>
    <row r="47" spans="1:15" x14ac:dyDescent="0.2">
      <c r="M47" s="32"/>
      <c r="N47" s="1"/>
      <c r="O47" s="1"/>
    </row>
    <row r="48" spans="1:15" x14ac:dyDescent="0.2">
      <c r="M48" s="32"/>
      <c r="N48" s="1"/>
      <c r="O48" s="1"/>
    </row>
    <row r="49" spans="13:15" x14ac:dyDescent="0.2">
      <c r="M49" s="32"/>
      <c r="N49" s="1"/>
      <c r="O49" s="1"/>
    </row>
    <row r="50" spans="13:15" x14ac:dyDescent="0.2">
      <c r="M50" s="32"/>
      <c r="N50" s="1"/>
      <c r="O50" s="1"/>
    </row>
    <row r="51" spans="13:15" x14ac:dyDescent="0.2">
      <c r="M51" s="32"/>
      <c r="N51" s="1"/>
      <c r="O51" s="1"/>
    </row>
    <row r="52" spans="13:15" x14ac:dyDescent="0.2">
      <c r="M52" s="32"/>
      <c r="N52" s="1"/>
      <c r="O52" s="1"/>
    </row>
    <row r="53" spans="13:15" x14ac:dyDescent="0.2">
      <c r="M53" s="32"/>
      <c r="N53" s="1"/>
      <c r="O53" s="1"/>
    </row>
    <row r="54" spans="13:15" x14ac:dyDescent="0.2">
      <c r="M54" s="32"/>
      <c r="N54" s="1"/>
      <c r="O54" s="1"/>
    </row>
  </sheetData>
  <mergeCells count="42">
    <mergeCell ref="H6:H7"/>
    <mergeCell ref="I6:I7"/>
    <mergeCell ref="L6:L9"/>
    <mergeCell ref="A1:L1"/>
    <mergeCell ref="A2:L2"/>
    <mergeCell ref="A3:M3"/>
    <mergeCell ref="G4:I4"/>
    <mergeCell ref="A6:A8"/>
    <mergeCell ref="B6:B8"/>
    <mergeCell ref="C6:C8"/>
    <mergeCell ref="D6:D8"/>
    <mergeCell ref="L10:L13"/>
    <mergeCell ref="A14:A17"/>
    <mergeCell ref="B14:B17"/>
    <mergeCell ref="C14:C17"/>
    <mergeCell ref="D14:D17"/>
    <mergeCell ref="H14:H15"/>
    <mergeCell ref="I14:I15"/>
    <mergeCell ref="A10:A12"/>
    <mergeCell ref="B10:B12"/>
    <mergeCell ref="C10:C12"/>
    <mergeCell ref="D10:D12"/>
    <mergeCell ref="H10:H11"/>
    <mergeCell ref="I10:I11"/>
    <mergeCell ref="E16:E17"/>
    <mergeCell ref="L14:L17"/>
    <mergeCell ref="A33:D33"/>
    <mergeCell ref="B23:L23"/>
    <mergeCell ref="A25:D25"/>
    <mergeCell ref="E25:G25"/>
    <mergeCell ref="A28:E28"/>
    <mergeCell ref="B29:F29"/>
    <mergeCell ref="A18:A20"/>
    <mergeCell ref="A26:N27"/>
    <mergeCell ref="B30:F30"/>
    <mergeCell ref="B31:F31"/>
    <mergeCell ref="I18:I19"/>
    <mergeCell ref="L18:L21"/>
    <mergeCell ref="B18:B20"/>
    <mergeCell ref="C18:C20"/>
    <mergeCell ref="D18:D20"/>
    <mergeCell ref="H18:H19"/>
  </mergeCells>
  <hyperlinks>
    <hyperlink ref="A35" r:id="rId1" display="mailto:office4@eos-group.ru"/>
    <hyperlink ref="A36" r:id="rId2" display="http://www.eos-group.ru/"/>
  </hyperlinks>
  <pageMargins left="0.23622047244094491" right="0.23622047244094491" top="0.74803149606299213" bottom="0.74803149606299213" header="0.31496062992125984" footer="0.31496062992125984"/>
  <pageSetup paperSize="9" scale="55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готовый расчет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t-corp-4</dc:creator>
  <cp:lastModifiedBy>Ловыгина Наталья Борисовна</cp:lastModifiedBy>
  <cp:lastPrinted>2017-11-16T11:30:03Z</cp:lastPrinted>
  <dcterms:created xsi:type="dcterms:W3CDTF">2016-03-10T06:33:06Z</dcterms:created>
  <dcterms:modified xsi:type="dcterms:W3CDTF">2017-12-16T06:19:56Z</dcterms:modified>
</cp:coreProperties>
</file>