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495" windowWidth="14670" windowHeight="7650"/>
  </bookViews>
  <sheets>
    <sheet name="НМЦ" sheetId="15" r:id="rId1"/>
    <sheet name="Лист1" sheetId="16" r:id="rId2"/>
  </sheets>
  <calcPr calcId="145621"/>
</workbook>
</file>

<file path=xl/calcChain.xml><?xml version="1.0" encoding="utf-8"?>
<calcChain xmlns="http://schemas.openxmlformats.org/spreadsheetml/2006/main">
  <c r="K9" i="15" l="1"/>
  <c r="K8" i="15"/>
  <c r="K7" i="15"/>
  <c r="K6" i="15"/>
  <c r="J7" i="15"/>
  <c r="J8" i="15"/>
  <c r="J9" i="15"/>
  <c r="J6" i="15"/>
  <c r="K10" i="15" l="1"/>
</calcChain>
</file>

<file path=xl/sharedStrings.xml><?xml version="1.0" encoding="utf-8"?>
<sst xmlns="http://schemas.openxmlformats.org/spreadsheetml/2006/main" count="34" uniqueCount="31">
  <si>
    <t>Кол-во</t>
  </si>
  <si>
    <t>Единичные цены (тарифы)</t>
  </si>
  <si>
    <t>1*</t>
  </si>
  <si>
    <t>2*</t>
  </si>
  <si>
    <t>3*</t>
  </si>
  <si>
    <t>Средняя цена, руб.</t>
  </si>
  <si>
    <t>Ед.     товара</t>
  </si>
  <si>
    <t>5*</t>
  </si>
  <si>
    <t xml:space="preserve">Метод определения цены: метод сопоставимых рыночных цен </t>
  </si>
  <si>
    <t>Наименование  услуги</t>
  </si>
  <si>
    <t>Характеристика услуги</t>
  </si>
  <si>
    <t>Начальная (максимальная) цена, руб.</t>
  </si>
  <si>
    <t>№ п.п</t>
  </si>
  <si>
    <t>Ф.И.О.  руководителя                          Н.А. Солодков                   Подпись ______________________</t>
  </si>
  <si>
    <t>МБУ СШОР "Центр Югорского спорта"</t>
  </si>
  <si>
    <t>л.</t>
  </si>
  <si>
    <t>Топливо дизельное летнее экологического класса не ниже К5 (розничная поставка).</t>
  </si>
  <si>
    <t>Экологический класс: не ниже К5. Тип топлива дизельного: летнее. Сорт/класс топлива: не ниже B.</t>
  </si>
  <si>
    <t>Топливо дизельное зимнее экологического класса не ниже К5 (розничная реализация).</t>
  </si>
  <si>
    <t>Экологический класс: не ниже К5. Тип топлива дизельного: зимнее. Сорт/класс топлива: не ниже 3.</t>
  </si>
  <si>
    <t>Бензин автомобильный АИ-92 экологического класса не ниже К5 (розничная реализация).</t>
  </si>
  <si>
    <t>Бензин автомобильный АИ-92 экологического класса не ниже К5 (розничная реализация). Экологический класс: не ниже К5.   Октановое число бензина автомобильного по исследовательскому методу: не менее 92 и не более 95.</t>
  </si>
  <si>
    <t>Бензин автомобильный АИ-95 экологического класса не ниже К5 (розничная реализация).</t>
  </si>
  <si>
    <t>Бензин автомобильный АИ-95 экологического класса не ниже К5 (розничная реализация). Экологический класс: не ниже К5. Октановое число бензина автомобильного по исследовательскому методу не менее 95 и не более 98.</t>
  </si>
  <si>
    <t xml:space="preserve">Способ размещения заказа: аукцион в электронный форме </t>
  </si>
  <si>
    <t>IV. Обоснование максимальной цены гражданско-правового договора на поставку гарюче-смазочных материалов</t>
  </si>
  <si>
    <t>ВСЕГО: Максимальная цена гражданско-правового договора</t>
  </si>
  <si>
    <t>Дата составления сводной  таблицы    12.03.2019 г.</t>
  </si>
  <si>
    <t>вх. № 244 от 04.03.2019 г.</t>
  </si>
  <si>
    <t>вх. № 262 от 06.03.2019 г.</t>
  </si>
  <si>
    <t>вх. № 269 от 21.03.2019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</si>
</sst>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1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52">
    <xf numFmtId="0" fontId="0" fillId="0" borderId="0" xfId="0"/>
    <xf numFmtId="0" fontId="6" fillId="0" borderId="0" xfId="0" applyFont="1"/>
    <xf numFmtId="0" fontId="8" fillId="0" borderId="0" xfId="0" applyFont="1" applyAlignment="1"/>
    <xf numFmtId="0" fontId="8" fillId="0" borderId="0" xfId="0" applyFont="1"/>
    <xf numFmtId="0" fontId="6" fillId="0" borderId="0" xfId="0" applyFont="1" applyBorder="1" applyAlignment="1">
      <alignment horizontal="left"/>
    </xf>
    <xf numFmtId="0" fontId="2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/>
    <xf numFmtId="0" fontId="16" fillId="2" borderId="0" xfId="0" applyFont="1" applyFill="1" applyAlignment="1">
      <alignment horizontal="left"/>
    </xf>
    <xf numFmtId="0" fontId="18" fillId="0" borderId="2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 wrapText="1"/>
    </xf>
    <xf numFmtId="43" fontId="12" fillId="0" borderId="1" xfId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0" fillId="0" borderId="0" xfId="0" applyBorder="1"/>
    <xf numFmtId="0" fontId="20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/>
    </xf>
    <xf numFmtId="43" fontId="7" fillId="0" borderId="1" xfId="1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43" fontId="6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17" fillId="2" borderId="0" xfId="0" applyFont="1" applyFill="1" applyAlignment="1">
      <alignment horizontal="center" vertical="top" wrapText="1"/>
    </xf>
    <xf numFmtId="0" fontId="12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topLeftCell="A7" zoomScaleNormal="100" workbookViewId="0">
      <selection activeCell="H20" sqref="H20"/>
    </sheetView>
  </sheetViews>
  <sheetFormatPr defaultRowHeight="15" x14ac:dyDescent="0.25"/>
  <cols>
    <col min="1" max="1" width="4" customWidth="1"/>
    <col min="2" max="2" width="17.42578125" customWidth="1"/>
    <col min="3" max="3" width="41.140625" customWidth="1"/>
    <col min="4" max="4" width="8.140625" customWidth="1"/>
    <col min="5" max="5" width="7.42578125" customWidth="1"/>
    <col min="6" max="6" width="13" customWidth="1"/>
    <col min="7" max="8" width="13.28515625" bestFit="1" customWidth="1"/>
    <col min="9" max="9" width="0" hidden="1" customWidth="1"/>
    <col min="10" max="10" width="13" customWidth="1"/>
    <col min="11" max="11" width="16.5703125" customWidth="1"/>
  </cols>
  <sheetData>
    <row r="1" spans="1:11" ht="30.75" customHeight="1" x14ac:dyDescent="0.25">
      <c r="A1" s="44" t="s">
        <v>25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30.75" customHeight="1" x14ac:dyDescent="0.25">
      <c r="A2" s="41" t="s">
        <v>24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5.75" customHeight="1" x14ac:dyDescent="0.25">
      <c r="A3" s="11" t="s">
        <v>8</v>
      </c>
      <c r="B3" s="12"/>
      <c r="C3" s="12"/>
      <c r="D3" s="11"/>
      <c r="E3" s="12"/>
      <c r="F3" s="12"/>
      <c r="G3" s="11"/>
      <c r="H3" s="12"/>
      <c r="I3" s="11"/>
      <c r="J3" s="12"/>
      <c r="K3" s="12"/>
    </row>
    <row r="4" spans="1:11" ht="19.5" customHeight="1" x14ac:dyDescent="0.25">
      <c r="A4" s="45" t="s">
        <v>12</v>
      </c>
      <c r="B4" s="46" t="s">
        <v>9</v>
      </c>
      <c r="C4" s="46" t="s">
        <v>10</v>
      </c>
      <c r="D4" s="46" t="s">
        <v>6</v>
      </c>
      <c r="E4" s="46" t="s">
        <v>0</v>
      </c>
      <c r="F4" s="46" t="s">
        <v>1</v>
      </c>
      <c r="G4" s="46"/>
      <c r="H4" s="46"/>
      <c r="I4" s="46"/>
      <c r="J4" s="47" t="s">
        <v>5</v>
      </c>
      <c r="K4" s="49" t="s">
        <v>11</v>
      </c>
    </row>
    <row r="5" spans="1:11" x14ac:dyDescent="0.25">
      <c r="A5" s="45"/>
      <c r="B5" s="46"/>
      <c r="C5" s="46"/>
      <c r="D5" s="46"/>
      <c r="E5" s="46"/>
      <c r="F5" s="16" t="s">
        <v>2</v>
      </c>
      <c r="G5" s="16" t="s">
        <v>3</v>
      </c>
      <c r="H5" s="16" t="s">
        <v>4</v>
      </c>
      <c r="I5" s="16" t="s">
        <v>7</v>
      </c>
      <c r="J5" s="48"/>
      <c r="K5" s="50"/>
    </row>
    <row r="6" spans="1:11" ht="76.5" x14ac:dyDescent="0.25">
      <c r="A6" s="29">
        <v>1</v>
      </c>
      <c r="B6" s="31" t="s">
        <v>16</v>
      </c>
      <c r="C6" s="31" t="s">
        <v>17</v>
      </c>
      <c r="D6" s="30" t="s">
        <v>15</v>
      </c>
      <c r="E6" s="35">
        <v>600</v>
      </c>
      <c r="F6" s="33">
        <v>59.75</v>
      </c>
      <c r="G6" s="33">
        <v>51</v>
      </c>
      <c r="H6" s="33">
        <v>64.5</v>
      </c>
      <c r="I6" s="34"/>
      <c r="J6" s="51">
        <f>(F6+G6+H6)/3</f>
        <v>58.416666666666664</v>
      </c>
      <c r="K6" s="38">
        <f>600*58.42</f>
        <v>35052</v>
      </c>
    </row>
    <row r="7" spans="1:11" ht="76.5" x14ac:dyDescent="0.25">
      <c r="A7" s="36">
        <v>2</v>
      </c>
      <c r="B7" s="31" t="s">
        <v>18</v>
      </c>
      <c r="C7" s="31" t="s">
        <v>19</v>
      </c>
      <c r="D7" s="37" t="s">
        <v>15</v>
      </c>
      <c r="E7" s="35">
        <v>1000</v>
      </c>
      <c r="F7" s="33">
        <v>59.59</v>
      </c>
      <c r="G7" s="33">
        <v>53</v>
      </c>
      <c r="H7" s="33">
        <v>64.5</v>
      </c>
      <c r="I7" s="34"/>
      <c r="J7" s="51">
        <f t="shared" ref="J7:J9" si="0">(F7+G7+H7)/3</f>
        <v>59.03</v>
      </c>
      <c r="K7" s="38">
        <f>E7*59.03</f>
        <v>59030</v>
      </c>
    </row>
    <row r="8" spans="1:11" ht="76.5" x14ac:dyDescent="0.25">
      <c r="A8" s="29">
        <v>3</v>
      </c>
      <c r="B8" s="39" t="s">
        <v>20</v>
      </c>
      <c r="C8" s="31" t="s">
        <v>21</v>
      </c>
      <c r="D8" s="30" t="s">
        <v>15</v>
      </c>
      <c r="E8" s="35">
        <v>200</v>
      </c>
      <c r="F8" s="33">
        <v>46</v>
      </c>
      <c r="G8" s="33">
        <v>45.5</v>
      </c>
      <c r="H8" s="33">
        <v>60.2</v>
      </c>
      <c r="I8" s="34"/>
      <c r="J8" s="51">
        <f t="shared" si="0"/>
        <v>50.566666666666663</v>
      </c>
      <c r="K8" s="38">
        <f>E8*50.57</f>
        <v>10114</v>
      </c>
    </row>
    <row r="9" spans="1:11" ht="76.5" x14ac:dyDescent="0.25">
      <c r="A9" s="17">
        <v>4</v>
      </c>
      <c r="B9" s="21" t="s">
        <v>22</v>
      </c>
      <c r="C9" s="32" t="s">
        <v>23</v>
      </c>
      <c r="D9" s="18" t="s">
        <v>15</v>
      </c>
      <c r="E9" s="19">
        <v>2400</v>
      </c>
      <c r="F9" s="22">
        <v>50</v>
      </c>
      <c r="G9" s="22">
        <v>47.5</v>
      </c>
      <c r="H9" s="22">
        <v>62.4</v>
      </c>
      <c r="I9" s="20">
        <v>0</v>
      </c>
      <c r="J9" s="51">
        <f t="shared" si="0"/>
        <v>53.300000000000004</v>
      </c>
      <c r="K9" s="38">
        <f>E9*53.3</f>
        <v>127920</v>
      </c>
    </row>
    <row r="10" spans="1:11" x14ac:dyDescent="0.25">
      <c r="A10" s="43" t="s">
        <v>26</v>
      </c>
      <c r="B10" s="43"/>
      <c r="C10" s="43"/>
      <c r="D10" s="43"/>
      <c r="E10" s="43"/>
      <c r="F10" s="43"/>
      <c r="G10" s="43"/>
      <c r="H10" s="43"/>
      <c r="I10" s="43"/>
      <c r="J10" s="43"/>
      <c r="K10" s="28">
        <f>K6+K8+K9+K7</f>
        <v>232116</v>
      </c>
    </row>
    <row r="11" spans="1:11" ht="7.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s="10" customFormat="1" ht="14.25" customHeight="1" x14ac:dyDescent="0.25">
      <c r="A12" s="13">
        <v>1</v>
      </c>
      <c r="B12" s="42" t="s">
        <v>28</v>
      </c>
      <c r="C12" s="42"/>
      <c r="D12" s="42"/>
      <c r="E12" s="42"/>
      <c r="F12" s="42"/>
      <c r="G12" s="42"/>
      <c r="H12" s="42"/>
      <c r="I12" s="9"/>
      <c r="J12" s="9"/>
      <c r="K12" s="9"/>
    </row>
    <row r="13" spans="1:11" s="10" customFormat="1" ht="14.25" customHeight="1" x14ac:dyDescent="0.25">
      <c r="A13" s="13">
        <v>2</v>
      </c>
      <c r="B13" s="42" t="s">
        <v>29</v>
      </c>
      <c r="C13" s="42"/>
      <c r="D13" s="42"/>
      <c r="E13" s="42"/>
      <c r="F13" s="42"/>
      <c r="G13" s="42"/>
      <c r="H13" s="42"/>
      <c r="I13" s="9"/>
      <c r="J13" s="9"/>
      <c r="K13" s="9"/>
    </row>
    <row r="14" spans="1:11" s="10" customFormat="1" ht="14.25" customHeight="1" x14ac:dyDescent="0.25">
      <c r="A14" s="13">
        <v>3</v>
      </c>
      <c r="B14" s="42" t="s">
        <v>30</v>
      </c>
      <c r="C14" s="42"/>
      <c r="D14" s="42"/>
      <c r="E14" s="42"/>
      <c r="F14" s="42"/>
      <c r="G14" s="42"/>
      <c r="H14" s="42"/>
      <c r="I14" s="9"/>
      <c r="J14" s="9"/>
      <c r="K14" s="9"/>
    </row>
    <row r="15" spans="1:11" ht="14.25" customHeight="1" x14ac:dyDescent="0.25">
      <c r="A15" s="13"/>
      <c r="B15" s="42"/>
      <c r="C15" s="42"/>
      <c r="D15" s="42"/>
      <c r="E15" s="42"/>
      <c r="F15" s="42"/>
      <c r="G15" s="42"/>
      <c r="H15" s="14"/>
      <c r="I15" s="6"/>
      <c r="J15" s="6"/>
      <c r="K15" s="6"/>
    </row>
    <row r="16" spans="1:11" ht="14.25" customHeight="1" x14ac:dyDescent="0.25">
      <c r="A16" s="7"/>
      <c r="B16" s="8"/>
      <c r="C16" s="8"/>
      <c r="D16" s="8"/>
      <c r="E16" s="8"/>
      <c r="F16" s="8"/>
      <c r="G16" s="8"/>
      <c r="H16" s="8"/>
      <c r="I16" s="6"/>
      <c r="J16" s="6"/>
      <c r="K16" s="6"/>
    </row>
    <row r="17" spans="1:11" ht="15.75" x14ac:dyDescent="0.25">
      <c r="A17" s="40" t="s">
        <v>14</v>
      </c>
      <c r="B17" s="40"/>
      <c r="C17" s="40"/>
      <c r="D17" s="1"/>
      <c r="E17" s="1"/>
      <c r="F17" s="1"/>
      <c r="G17" s="1"/>
      <c r="H17" s="1"/>
      <c r="I17" s="1"/>
      <c r="J17" s="1"/>
      <c r="K17" s="1"/>
    </row>
    <row r="18" spans="1:11" ht="15.75" x14ac:dyDescent="0.25">
      <c r="A18" s="40" t="s">
        <v>13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</row>
    <row r="19" spans="1:11" ht="15.75" x14ac:dyDescent="0.25">
      <c r="A19" s="5" t="s">
        <v>27</v>
      </c>
      <c r="B19" s="2"/>
      <c r="C19" s="2"/>
      <c r="D19" s="3"/>
      <c r="E19" s="3"/>
      <c r="F19" s="3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17">
    <mergeCell ref="A1:K1"/>
    <mergeCell ref="A4:A5"/>
    <mergeCell ref="B4:B5"/>
    <mergeCell ref="C4:C5"/>
    <mergeCell ref="D4:D5"/>
    <mergeCell ref="E4:E5"/>
    <mergeCell ref="F4:I4"/>
    <mergeCell ref="J4:J5"/>
    <mergeCell ref="K4:K5"/>
    <mergeCell ref="A18:K18"/>
    <mergeCell ref="A2:K2"/>
    <mergeCell ref="B15:G15"/>
    <mergeCell ref="A10:J10"/>
    <mergeCell ref="B12:H12"/>
    <mergeCell ref="B13:H13"/>
    <mergeCell ref="B14:H14"/>
    <mergeCell ref="A17:C17"/>
  </mergeCells>
  <pageMargins left="0.23622047244094491" right="0.23622047244094491" top="0.74803149606299213" bottom="0.74803149606299213" header="0.31496062992125984" footer="0.31496062992125984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workbookViewId="0">
      <selection activeCell="L19" sqref="A1:L19"/>
    </sheetView>
  </sheetViews>
  <sheetFormatPr defaultRowHeight="15" x14ac:dyDescent="0.25"/>
  <cols>
    <col min="1" max="1" width="4" customWidth="1"/>
    <col min="2" max="2" width="17.42578125" customWidth="1"/>
    <col min="3" max="3" width="41.140625" customWidth="1"/>
    <col min="4" max="4" width="8.140625" customWidth="1"/>
    <col min="5" max="5" width="7.42578125" customWidth="1"/>
    <col min="6" max="6" width="13" customWidth="1"/>
    <col min="7" max="8" width="13.28515625" bestFit="1" customWidth="1"/>
    <col min="9" max="9" width="0" hidden="1" customWidth="1"/>
    <col min="10" max="10" width="13" customWidth="1"/>
    <col min="11" max="11" width="16.5703125" customWidth="1"/>
  </cols>
  <sheetData>
    <row r="1" spans="1:16" x14ac:dyDescent="0.25">
      <c r="A1" s="45"/>
      <c r="B1" s="46"/>
      <c r="C1" s="46"/>
      <c r="D1" s="46"/>
      <c r="E1" s="46"/>
      <c r="F1" s="46"/>
      <c r="G1" s="46"/>
      <c r="H1" s="46"/>
      <c r="I1" s="46"/>
      <c r="J1" s="47"/>
      <c r="K1" s="49"/>
      <c r="L1" s="23"/>
      <c r="M1" s="24"/>
      <c r="N1" s="24"/>
      <c r="O1" s="24"/>
      <c r="P1" s="24"/>
    </row>
    <row r="2" spans="1:16" x14ac:dyDescent="0.25">
      <c r="A2" s="45"/>
      <c r="B2" s="46"/>
      <c r="C2" s="46"/>
      <c r="D2" s="46"/>
      <c r="E2" s="46"/>
      <c r="F2" s="26"/>
      <c r="G2" s="26"/>
      <c r="H2" s="26"/>
      <c r="I2" s="26"/>
      <c r="J2" s="48"/>
      <c r="K2" s="50"/>
      <c r="L2" s="23"/>
      <c r="M2" s="24"/>
      <c r="N2" s="24"/>
      <c r="O2" s="24"/>
      <c r="P2" s="24"/>
    </row>
    <row r="3" spans="1:16" x14ac:dyDescent="0.25">
      <c r="A3" s="17"/>
      <c r="B3" s="21"/>
      <c r="C3" s="21"/>
      <c r="D3" s="18"/>
      <c r="E3" s="19"/>
      <c r="F3" s="22"/>
      <c r="G3" s="22"/>
      <c r="H3" s="22"/>
      <c r="I3" s="20"/>
      <c r="J3" s="22"/>
      <c r="K3" s="15"/>
      <c r="L3" s="23"/>
      <c r="M3" s="24"/>
      <c r="N3" s="24"/>
      <c r="O3" s="24"/>
      <c r="P3" s="24"/>
    </row>
    <row r="4" spans="1:16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27"/>
      <c r="L4" s="23"/>
      <c r="M4" s="24"/>
      <c r="N4" s="24"/>
      <c r="O4" s="24"/>
      <c r="P4" s="24"/>
    </row>
    <row r="5" spans="1:16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  <c r="K5" s="28"/>
      <c r="L5" s="23"/>
      <c r="M5" s="24"/>
      <c r="N5" s="24"/>
      <c r="O5" s="24"/>
      <c r="P5" s="24"/>
    </row>
    <row r="6" spans="1:16" x14ac:dyDescent="0.25">
      <c r="A6" s="23"/>
      <c r="B6" s="23"/>
      <c r="C6" s="24"/>
      <c r="D6" s="24"/>
      <c r="E6" s="23"/>
      <c r="F6" s="24"/>
      <c r="G6" s="24"/>
      <c r="H6" s="24"/>
      <c r="I6" s="24"/>
      <c r="J6" s="24"/>
      <c r="K6" s="23"/>
      <c r="L6" s="23"/>
      <c r="M6" s="24"/>
      <c r="N6" s="24"/>
      <c r="O6" s="24"/>
      <c r="P6" s="24"/>
    </row>
    <row r="7" spans="1:16" x14ac:dyDescent="0.25">
      <c r="A7" s="45"/>
      <c r="B7" s="46"/>
      <c r="C7" s="46"/>
      <c r="D7" s="46"/>
      <c r="E7" s="46"/>
      <c r="F7" s="46"/>
      <c r="G7" s="46"/>
      <c r="H7" s="46"/>
      <c r="I7" s="46"/>
      <c r="J7" s="47"/>
      <c r="K7" s="49"/>
      <c r="L7" s="23"/>
      <c r="M7" s="24"/>
      <c r="N7" s="24"/>
      <c r="O7" s="24"/>
      <c r="P7" s="24"/>
    </row>
    <row r="8" spans="1:16" x14ac:dyDescent="0.25">
      <c r="A8" s="45"/>
      <c r="B8" s="46"/>
      <c r="C8" s="46"/>
      <c r="D8" s="46"/>
      <c r="E8" s="46"/>
      <c r="F8" s="26"/>
      <c r="G8" s="26"/>
      <c r="H8" s="26"/>
      <c r="I8" s="26"/>
      <c r="J8" s="48"/>
      <c r="K8" s="50"/>
      <c r="L8" s="23"/>
      <c r="M8" s="24"/>
      <c r="N8" s="24"/>
      <c r="O8" s="24"/>
      <c r="P8" s="24"/>
    </row>
    <row r="9" spans="1:16" x14ac:dyDescent="0.25">
      <c r="A9" s="17"/>
      <c r="B9" s="21"/>
      <c r="C9" s="21"/>
      <c r="D9" s="18"/>
      <c r="E9" s="19"/>
      <c r="F9" s="22"/>
      <c r="G9" s="22"/>
      <c r="H9" s="22"/>
      <c r="I9" s="20"/>
      <c r="J9" s="22"/>
      <c r="K9" s="15"/>
      <c r="L9" s="23"/>
      <c r="M9" s="24"/>
      <c r="N9" s="24"/>
      <c r="O9" s="24"/>
      <c r="P9" s="24"/>
    </row>
    <row r="10" spans="1:16" x14ac:dyDescent="0.2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27"/>
      <c r="L10" s="23"/>
      <c r="M10" s="24"/>
      <c r="N10" s="24"/>
      <c r="O10" s="24"/>
      <c r="P10" s="24"/>
    </row>
    <row r="11" spans="1:16" x14ac:dyDescent="0.25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28"/>
      <c r="L11" s="23"/>
      <c r="M11" s="24"/>
      <c r="N11" s="24"/>
      <c r="O11" s="24"/>
      <c r="P11" s="24"/>
    </row>
    <row r="12" spans="1:16" x14ac:dyDescent="0.25">
      <c r="A12" s="23"/>
      <c r="B12" s="23"/>
      <c r="C12" s="24"/>
      <c r="D12" s="24"/>
      <c r="E12" s="23"/>
      <c r="F12" s="24"/>
      <c r="G12" s="24"/>
      <c r="H12" s="24"/>
      <c r="I12" s="24"/>
      <c r="J12" s="24"/>
      <c r="K12" s="25"/>
      <c r="L12" s="23"/>
      <c r="M12" s="24"/>
      <c r="N12" s="24"/>
      <c r="O12" s="24"/>
      <c r="P12" s="24"/>
    </row>
    <row r="13" spans="1:16" x14ac:dyDescent="0.25">
      <c r="A13" s="45"/>
      <c r="B13" s="46"/>
      <c r="C13" s="46"/>
      <c r="D13" s="46"/>
      <c r="E13" s="46"/>
      <c r="F13" s="46"/>
      <c r="G13" s="46"/>
      <c r="H13" s="46"/>
      <c r="I13" s="46"/>
      <c r="J13" s="47"/>
      <c r="K13" s="49"/>
      <c r="L13" s="25"/>
      <c r="M13" s="24"/>
      <c r="N13" s="24"/>
      <c r="O13" s="24"/>
      <c r="P13" s="24"/>
    </row>
    <row r="14" spans="1:16" x14ac:dyDescent="0.25">
      <c r="A14" s="45"/>
      <c r="B14" s="46"/>
      <c r="C14" s="46"/>
      <c r="D14" s="46"/>
      <c r="E14" s="46"/>
      <c r="F14" s="26"/>
      <c r="G14" s="26"/>
      <c r="H14" s="26"/>
      <c r="I14" s="26"/>
      <c r="J14" s="48"/>
      <c r="K14" s="50"/>
      <c r="L14" s="24"/>
      <c r="M14" s="24"/>
      <c r="N14" s="24"/>
      <c r="O14" s="24"/>
      <c r="P14" s="24"/>
    </row>
    <row r="15" spans="1:16" x14ac:dyDescent="0.25">
      <c r="A15" s="17"/>
      <c r="B15" s="21"/>
      <c r="C15" s="21"/>
      <c r="D15" s="18"/>
      <c r="E15" s="19"/>
      <c r="F15" s="22"/>
      <c r="G15" s="22"/>
      <c r="H15" s="22"/>
      <c r="I15" s="20"/>
      <c r="J15" s="22"/>
      <c r="K15" s="15"/>
      <c r="L15" s="24"/>
      <c r="M15" s="24"/>
      <c r="N15" s="24"/>
      <c r="O15" s="24"/>
      <c r="P15" s="24"/>
    </row>
    <row r="16" spans="1:16" x14ac:dyDescent="0.25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27"/>
    </row>
    <row r="17" spans="1:11" x14ac:dyDescent="0.25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28"/>
    </row>
  </sheetData>
  <mergeCells count="30">
    <mergeCell ref="J1:J2"/>
    <mergeCell ref="K1:K2"/>
    <mergeCell ref="A4:J4"/>
    <mergeCell ref="A5:J5"/>
    <mergeCell ref="A7:A8"/>
    <mergeCell ref="B7:B8"/>
    <mergeCell ref="C7:C8"/>
    <mergeCell ref="D7:D8"/>
    <mergeCell ref="E7:E8"/>
    <mergeCell ref="F7:I7"/>
    <mergeCell ref="A1:A2"/>
    <mergeCell ref="B1:B2"/>
    <mergeCell ref="C1:C2"/>
    <mergeCell ref="D1:D2"/>
    <mergeCell ref="E1:E2"/>
    <mergeCell ref="F1:I1"/>
    <mergeCell ref="J13:J14"/>
    <mergeCell ref="K13:K14"/>
    <mergeCell ref="A16:J16"/>
    <mergeCell ref="A17:J17"/>
    <mergeCell ref="J7:J8"/>
    <mergeCell ref="K7:K8"/>
    <mergeCell ref="A10:J10"/>
    <mergeCell ref="A11:J11"/>
    <mergeCell ref="A13:A14"/>
    <mergeCell ref="B13:B14"/>
    <mergeCell ref="C13:C14"/>
    <mergeCell ref="D13:D14"/>
    <mergeCell ref="E13:E14"/>
    <mergeCell ref="F13:I13"/>
  </mergeCells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НМЦ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ПК</cp:lastModifiedBy>
  <cp:lastPrinted>2017-10-24T04:33:53Z</cp:lastPrinted>
  <dcterms:created xsi:type="dcterms:W3CDTF">2014-02-14T07:05:08Z</dcterms:created>
  <dcterms:modified xsi:type="dcterms:W3CDTF">2019-03-13T05:37:01Z</dcterms:modified>
</cp:coreProperties>
</file>