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1 квартал\ЭА - поставка СВТ и запчаст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Лист2!$A$1:$H$81</definedName>
  </definedNames>
  <calcPr calcId="162913" iterateDelta="1E-4"/>
</workbook>
</file>

<file path=xl/calcChain.xml><?xml version="1.0" encoding="utf-8"?>
<calcChain xmlns="http://schemas.openxmlformats.org/spreadsheetml/2006/main">
  <c r="H73" i="1" l="1"/>
  <c r="F73" i="1"/>
  <c r="E73" i="1"/>
  <c r="D73" i="1"/>
  <c r="C73" i="1"/>
  <c r="B73" i="1"/>
  <c r="G72" i="1"/>
  <c r="H68" i="1"/>
  <c r="F68" i="1"/>
  <c r="E68" i="1"/>
  <c r="D68" i="1"/>
  <c r="C68" i="1"/>
  <c r="B68" i="1"/>
  <c r="G67" i="1"/>
  <c r="G27" i="1"/>
  <c r="H63" i="1"/>
  <c r="F63" i="1"/>
  <c r="E63" i="1"/>
  <c r="D63" i="1"/>
  <c r="C63" i="1"/>
  <c r="B63" i="1"/>
  <c r="G62" i="1"/>
  <c r="H58" i="1"/>
  <c r="F58" i="1"/>
  <c r="E58" i="1"/>
  <c r="D58" i="1"/>
  <c r="C58" i="1"/>
  <c r="B58" i="1"/>
  <c r="G57" i="1"/>
  <c r="H53" i="1"/>
  <c r="F53" i="1"/>
  <c r="E53" i="1"/>
  <c r="D53" i="1"/>
  <c r="C53" i="1"/>
  <c r="B53" i="1"/>
  <c r="G52" i="1"/>
  <c r="H48" i="1"/>
  <c r="F48" i="1"/>
  <c r="E48" i="1"/>
  <c r="D48" i="1"/>
  <c r="C48" i="1"/>
  <c r="B48" i="1"/>
  <c r="G47" i="1"/>
  <c r="H43" i="1"/>
  <c r="F43" i="1"/>
  <c r="E43" i="1"/>
  <c r="D43" i="1"/>
  <c r="C43" i="1"/>
  <c r="B43" i="1"/>
  <c r="G42" i="1"/>
  <c r="H38" i="1"/>
  <c r="F38" i="1"/>
  <c r="E38" i="1"/>
  <c r="D38" i="1"/>
  <c r="C38" i="1"/>
  <c r="B38" i="1"/>
  <c r="G37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12" i="1" l="1"/>
  <c r="G17" i="1"/>
  <c r="G22" i="1"/>
  <c r="D18" i="1"/>
  <c r="B18" i="1"/>
  <c r="H18" i="1"/>
  <c r="F18" i="1"/>
  <c r="E18" i="1"/>
  <c r="C18" i="1"/>
  <c r="H23" i="1"/>
  <c r="F23" i="1"/>
  <c r="E23" i="1"/>
  <c r="D23" i="1"/>
  <c r="C23" i="1"/>
  <c r="B23" i="1"/>
  <c r="H13" i="1" l="1"/>
  <c r="H75" i="1" s="1"/>
  <c r="F13" i="1"/>
  <c r="F74" i="1" s="1"/>
  <c r="E13" i="1"/>
  <c r="E74" i="1" s="1"/>
  <c r="D13" i="1"/>
  <c r="D74" i="1" s="1"/>
  <c r="C13" i="1"/>
  <c r="C74" i="1" s="1"/>
  <c r="B13" i="1"/>
  <c r="B74" i="1" s="1"/>
</calcChain>
</file>

<file path=xl/sharedStrings.xml><?xml version="1.0" encoding="utf-8"?>
<sst xmlns="http://schemas.openxmlformats.org/spreadsheetml/2006/main" count="181" uniqueCount="66">
  <si>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</si>
  <si>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</si>
  <si>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</si>
  <si>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</si>
  <si>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</si>
  <si>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</si>
  <si>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</si>
  <si>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</si>
  <si>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</si>
  <si>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</si>
  <si>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</si>
  <si>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</si>
  <si>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</si>
  <si>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</si>
  <si>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</si>
  <si>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</si>
  <si>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</si>
  <si>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</si>
  <si>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</si>
  <si>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</si>
  <si>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</si>
  <si>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</si>
  <si>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</si>
  <si>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</si>
  <si>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</si>
  <si>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Компьютер персональный настольный</t>
  </si>
  <si>
    <t>поставка средств вычислительной техники и запасных частей</t>
  </si>
  <si>
    <t>Монитор 27 дюймов</t>
  </si>
  <si>
    <t xml:space="preserve">Монитор широкоформатный
Характеристики устройства:
- размер диагонали не менее 27 дюймов (68,6 см), широкоформатный, со светодиодной подсветкой, с матовой поверхностью экрана;
- оптимальное разрешение экрана не менее 3840x2160 точек;
- формат экрана 16:9;
- поддержка не менее 16,7 млн. цветов;
- наличие интерфейсных разъемов HDMI, DisplayPort;
- время отклика не более 5 мс;
- контрастность не менее 1000:1;
- яркость матрицы не менее 250 кд/м²;
- углы обзора по горизонтали не менее 178 градусов, по вертикали не менее 178 градусов;
- цвет корпуса белый;
- поддержка технологии AMD FreeSync;
- блок питания внешний;
- потребление энергии не более 36 Вт;
- наличие в комплекте поставки CD-диска с драйвером монитора для операционных систем Microsoft Windows;
- внутренний блок питания;
- класс энергетической эффективности не ниже класса «А».
</t>
  </si>
  <si>
    <t xml:space="preserve">Накопитель SSD </t>
  </si>
  <si>
    <t>26.20.22.000</t>
  </si>
  <si>
    <t xml:space="preserve">Накопитель SSD для персонального компьютера:
- технология подключения – SATA III;
- ёмкость накопителя – не менее 480 Гб;
- формат накопителя – 2,5”;
- максимальная скорость записи – не менее 450 Мб/с;
- максимальная скорость чтения – не менее 500 Мб/с.
</t>
  </si>
  <si>
    <t>Внешний привод DVD</t>
  </si>
  <si>
    <t>26.20.21.120</t>
  </si>
  <si>
    <t>Внешний оптический привод стандарта DVD+/-RW с интерфейсом подключения USB 2,0, цвет корпуса черный</t>
  </si>
  <si>
    <t>Кулер для CPU</t>
  </si>
  <si>
    <t xml:space="preserve">Вентилятор охлаждения для процессора.
Характеристики устройства:
- поддержка процессорного разъёма 1150, 1151, 1155;
- рассеиваемая мощность - не менее 82 Вт;
- уровень шума - не более 25 дБ;
- питание - от 3-pin коннектора на материнской плате.
</t>
  </si>
  <si>
    <t>Кабель удлинительный USB</t>
  </si>
  <si>
    <t>26.20.40.120</t>
  </si>
  <si>
    <t>Кабель удлинительный USB 3.0 (Male) - USB 3.0 (Female), длина кабеля не менее 1 м.</t>
  </si>
  <si>
    <t>Материнская плата LGA1150</t>
  </si>
  <si>
    <t>26.20.40.190</t>
  </si>
  <si>
    <t xml:space="preserve">Материнская плата с процессорным разъёмом LGA 1150 для настольных компьютеров.
Характеристики устройства:
- процессорный разъём LGA 1150;
- наличие не менее 2 слотов оперативной памяти DDR3 1600 МГц;
- производительность сетевого контроллера не менее 1 Гбит/с;
- наличие интегрированного видеоконтроллера с разъёмами HDMI, VGA;
- наличие выходов audio, поддержка интерфейсов SATA 3.0, USB 3.0;
- форм-фактор ATX или microATX; 
- наличие на материнской плате следующих разъёмов: PCI Express 1x– не менее 1 шт, PCI Express – не менее 1 шт;
- количество портов USB - не менее 4.
</t>
  </si>
  <si>
    <t>Материнская плата LGA1155</t>
  </si>
  <si>
    <t xml:space="preserve">Материнская плата с процессорным разъёмом LGA 1155 для настольных компьютеров.
Характеристики устройства:
- процессорный разъём LGA 1155;
- наличие не менее 2 слотов оперативной памяти DDR3;
- производительность сетевого контроллера не менее 1 Гбит/с;
- наличие интегрированного видеоконтроллера с разъёмом VGA;
- наличие выходов audio, поддержка интерфейсов SATA 3.0, USB 3.0;
- форм-фактор ATX или microATX; 
- совместимость материнской платы с программно-аппаратным комплексом "Соболь" 3,0;
- наличие на материнской плате следующих разъёмов: PCI Express 1x– не менее 1 шт, PCI Express – не менее 1 шт;
- количество портов USB - не менее 4.
</t>
  </si>
  <si>
    <t>Процессор</t>
  </si>
  <si>
    <t xml:space="preserve">64-битный многоядерный процессор с процессорным разъёмом LGA 1151 для настольных компьютеров.
Характеристики устройства:
- процессорный разъём LGA 1151;
- частота работы процессора: не менее 3,0 ГГц;
- количество ядер – не менее 2, количество потоков – не менее 4;
- поддержка оперативной памяти стандарта DDR4;
- объем памяти кэша третьего уровня – не менее 3 Мб;
- поддержка наборов инструкций: SSE, SSE2, SSE3, SSE4.2, Intel Virtualization Technology (VT-x), Enhanced Halt State (C1E), Enhanced Intel Speedstep Technology, EVP (Enhanced Virus Protection/Execute Disable Bit);
- поддержка 64-битных инструкций;
- рассеиваемая мощность – не более 60 Вт;
- частота интегрированного видеопроцессора – не менее 350 МГц в базовом режиме.
</t>
  </si>
  <si>
    <t>Модуль памяти 8 Гб</t>
  </si>
  <si>
    <t>26.20.21.110</t>
  </si>
  <si>
    <t xml:space="preserve">Модуль оперативной памяти стандарта DDR3.
Характеристики устройства:
- стандарт памяти - DDR3 1600 МГц;
- объём модуля - не менее 8 Гб;
- максимальная частота функционирования - не менее 1600 МГц.
</t>
  </si>
  <si>
    <t>Сетевой фильтр 3 м</t>
  </si>
  <si>
    <t>27.33.13.190</t>
  </si>
  <si>
    <t xml:space="preserve">Сетевой фильтр для компьютеров с базовым уровнем защиты от сетевых перенапряжений и короткого замыкания при подключенной нагрузке.
Характеристики устройства:
- количество розеток евростандарта - не менее 6;
- наличие термопрерывателя;
- наличие защиты от короткого замыкания;
- длина кабеля, не менее 3 м.
</t>
  </si>
  <si>
    <t>Комплект клавиатура+мышь</t>
  </si>
  <si>
    <t xml:space="preserve">Комплект (клавиатура+мышь) проводные с разъёмом USB.
Характеристики устройства:
- интерфейс подключения – USB;
- цвет корпуса – черный;
- механизм клавиш клавиатуры - мембранный;
- цвет латинских букв - белый;
- наличие блока цифровых клавиш;
- тип мыши - оптическая светодиодная;
- разрешение сенсора мыши – не менее 1200 точек на дюйм;
- ширина мыши - не менее 61 мм;
- высота мыши - не менее 31 мм;
- длина мыши - не менее 112 мм.
</t>
  </si>
  <si>
    <t>Блок бесперебойного питания</t>
  </si>
  <si>
    <t xml:space="preserve">Внешний линейно-интерактивный источник бесперебойного питания.
Характеристики устройства:
- выходная мощность, не менее 650VA;
- эффективная мощность: не менее 360 Вт;
- аккумулятор: необслуживаемый герметичный свинцово-кислотный аккумулятор с защитой от протечки электролита;
- тип выходного сигнала: ступенчатая аппроксимация синусоиды;
- наличие не менее 2 розеток с батарейной поддержкой евростандарт с заземлением;
- расположение розеток: на задней панели;
- защита от перегрузок: есть;
- номинальное входное напряжение 220 В;
- диапазон входного напряжения от 162 до 280 В.
</t>
  </si>
  <si>
    <t>Дата составления: 31.12.2019</t>
  </si>
  <si>
    <t>коммерческое предложение от 25.12.2019 № б/н</t>
  </si>
  <si>
    <t>коммерческое предложение от 24.12.2019 № б/н</t>
  </si>
  <si>
    <t>IV. ОБОСНОВАНИЕ НАЧАЛЬНОЙ (МАКСИМАЛЬНОЙ) ЦЕНЫ КОНТРАКТА,
 НАЧАЛЬНЫХ ЦЕН ЕДИНИЦ ТОВАРА, РАБОТЫ, УСЛУГИ</t>
  </si>
  <si>
    <t>26.20.15.000-00000031</t>
  </si>
  <si>
    <t xml:space="preserve">Системный блок персонального компьютера 
Характеристики устройства:
1. В соответствии с описанием КТРУ:
- объём оперативной памяти не менее 32 Гб;
- тип накопителя: SSD;
- объём накопителя: не менее 480 Гб.
2. Для обеспечения соответствия требованиям имеющейся информационной системы:
- центральный процессор: количество ядер не менее 4, количество обрабатываемых потоков не менее 8, тактовая частота не ниже 3,6 ГГц, объем кэша L3 не менее 4 Мб, встроенный графический контроллер (c частотой не менее 1250 МГц), тепловыделение не выше 65 Вт, процессорный разъем AM4;
- материнская плата: процессорный разъём AM4, наличие не менее 4 слотов оперативной памяти DDR4 с максимальной частотой не менее 3200 МГц, сетевой контроллер производительностью не менее 1 Гбит/с, интегрированный видеоконтроллер с разъёмами HDMI, VGA, поддержка накопителей форм-фактора М.2, выходами audio, поддержка интерфейсов SATA 3.0, USB 3.0, форм-фактор Micro-ATX; 
- наличие на материнской плате следующих разъёмов: PCI Express 1x– не менее 2 шт, PCI Express 16x – не менее 1 шт;
- оперативная память объёмом не менее 32 Гб (8Гб х 4шт) DDR4 (3200 МГц);
- накопитель SSD с интерфейсом SATA ёмкостью не менее 480 Гб;
- корпус размера MidiTower с блоком питания 500 Вт с характеристиками:
&gt; цвет корпуса: черный;
&gt; материал корпуса: сталь толщиной не менее 0,8 мм;
&gt; блок питания ATX 12В, мощностью не менее 500 Вт; выходная мощность по линии +12В не менее 400 Вт, диаметр вентилятора блока питания не менее 120 мм;
&gt; разъём питания материнской платы 24+8 pin, разборный 24-pin разъём, 4-pin могут отстёгиваться в случае необходимости, разборный 8-pin разъём;
&gt; наличие коннектора питания видеокарт 1х6-pin разъем;
&gt; наличие не менее 2 разъемов питания SATA;
&gt; длина кабеля питания процессора не менее 0,50 м;
&gt; возможность безвинтового крепления плат расширения, устройств;
&gt; наличие виброгасящих прокладок для крепления HDD-накопителей;
&gt; наличие дополнительного вентилятора охлаждения 120х120 мм на задней стенке корпуса;
&gt; наличие не менее 2 разъемов USB на передней панели корпуса.
- наличие в комплектации диска с комплектом драйверов для операционных систем Microsoft Windows.
Комплектация устройства:
1. устройство с запрошенными характеристиками;
2. клавиатура с разъёмом USB, тонкий корпус, русские буквы выделены другим цветом, в отличие от латинских – 1 шт;
3. 3-кнопочная лазерная мышь со скроллингом, не менее 1000 dpi, с разъёмом USB и прорезиненной поверхностью корпуса – 1 шт.
</t>
  </si>
  <si>
    <t>26.20.17.110-
0000007</t>
  </si>
  <si>
    <t>26.20.16.110-
00000002</t>
  </si>
  <si>
    <t>26.20.40.110-
00000009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</si>
</sst>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/>
    </xf>
    <xf numFmtId="4" fontId="6" fillId="2" borderId="35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/>
    <xf numFmtId="4" fontId="10" fillId="2" borderId="37" xfId="0" applyNumberFormat="1" applyFont="1" applyFill="1" applyBorder="1" applyAlignment="1">
      <alignment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2" borderId="4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="205" zoomScaleNormal="205" zoomScaleSheetLayoutView="100" workbookViewId="0">
      <pane xSplit="1" ySplit="3" topLeftCell="B5" activePane="bottomRight" state="frozen"/>
      <selection pane="topRight" activeCell="B1" sqref="B1"/>
      <selection pane="bottomLeft" activeCell="A107" sqref="A107"/>
      <selection pane="bottomRight" activeCell="B71" sqref="B71:G7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5"/>
    <col min="13" max="16384" width="11.5703125" style="1"/>
  </cols>
  <sheetData>
    <row r="1" spans="1:12" x14ac:dyDescent="0.2">
      <c r="H1" s="36" t="s">
        <v>23</v>
      </c>
    </row>
    <row r="3" spans="1:12" ht="34.5" customHeight="1" x14ac:dyDescent="0.2">
      <c r="A3" s="64" t="s">
        <v>60</v>
      </c>
      <c r="B3" s="64"/>
      <c r="C3" s="64"/>
      <c r="D3" s="64"/>
      <c r="E3" s="64"/>
      <c r="F3" s="64"/>
      <c r="G3" s="64"/>
      <c r="H3" s="64"/>
      <c r="I3" s="1"/>
      <c r="J3" s="1"/>
      <c r="K3" s="1"/>
      <c r="L3" s="1"/>
    </row>
    <row r="4" spans="1:12" ht="31.5" x14ac:dyDescent="0.25">
      <c r="A4" s="2" t="s">
        <v>8</v>
      </c>
      <c r="B4" s="65" t="s">
        <v>24</v>
      </c>
      <c r="C4" s="65"/>
      <c r="D4" s="65"/>
      <c r="E4" s="65"/>
      <c r="F4" s="65"/>
      <c r="G4" s="65"/>
      <c r="H4" s="65"/>
      <c r="I4" s="1"/>
      <c r="J4" s="1"/>
      <c r="K4" s="1"/>
      <c r="L4" s="1"/>
    </row>
    <row r="5" spans="1:12" ht="47.25" x14ac:dyDescent="0.25">
      <c r="A5" s="3" t="s">
        <v>7</v>
      </c>
      <c r="B5" s="66" t="s">
        <v>26</v>
      </c>
      <c r="C5" s="66"/>
      <c r="D5" s="66"/>
      <c r="E5" s="66"/>
      <c r="F5" s="66"/>
      <c r="G5" s="66"/>
      <c r="H5" s="66"/>
      <c r="I5" s="1"/>
      <c r="J5" s="1"/>
      <c r="K5" s="1"/>
      <c r="L5" s="1"/>
    </row>
    <row r="6" spans="1:12" ht="31.5" customHeight="1" x14ac:dyDescent="0.25">
      <c r="A6" s="4" t="s">
        <v>11</v>
      </c>
      <c r="B6" s="68" t="s">
        <v>15</v>
      </c>
      <c r="C6" s="68"/>
      <c r="D6" s="68"/>
      <c r="E6" s="68"/>
      <c r="F6" s="68"/>
      <c r="G6" s="68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67" t="s">
        <v>1</v>
      </c>
      <c r="C7" s="67"/>
      <c r="D7" s="67"/>
      <c r="E7" s="67"/>
      <c r="F7" s="67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18</v>
      </c>
      <c r="B9" s="57" t="s">
        <v>25</v>
      </c>
      <c r="C9" s="55"/>
      <c r="D9" s="55"/>
      <c r="E9" s="55"/>
      <c r="F9" s="56"/>
      <c r="G9" s="14" t="s">
        <v>22</v>
      </c>
      <c r="H9" s="15" t="s">
        <v>4</v>
      </c>
      <c r="I9" s="1"/>
      <c r="J9" s="1"/>
      <c r="K9" s="1"/>
      <c r="L9" s="1"/>
    </row>
    <row r="10" spans="1:12" s="50" customFormat="1" ht="25.5" customHeight="1" x14ac:dyDescent="0.2">
      <c r="A10" s="16" t="s">
        <v>20</v>
      </c>
      <c r="B10" s="61">
        <v>2</v>
      </c>
      <c r="C10" s="62"/>
      <c r="D10" s="62"/>
      <c r="E10" s="62"/>
      <c r="F10" s="63"/>
      <c r="G10" s="51" t="s">
        <v>61</v>
      </c>
      <c r="H10" s="49" t="s">
        <v>4</v>
      </c>
    </row>
    <row r="11" spans="1:12" ht="225" customHeight="1" x14ac:dyDescent="0.2">
      <c r="A11" s="18" t="s">
        <v>19</v>
      </c>
      <c r="B11" s="59" t="s">
        <v>62</v>
      </c>
      <c r="C11" s="54"/>
      <c r="D11" s="54"/>
      <c r="E11" s="54"/>
      <c r="F11" s="54"/>
      <c r="G11" s="60"/>
      <c r="H11" s="19" t="s">
        <v>4</v>
      </c>
      <c r="I11" s="1"/>
      <c r="J11" s="1"/>
      <c r="K11" s="1"/>
      <c r="L11" s="1"/>
    </row>
    <row r="12" spans="1:12" ht="15" x14ac:dyDescent="0.2">
      <c r="A12" s="16" t="s">
        <v>21</v>
      </c>
      <c r="B12" s="20">
        <v>47990</v>
      </c>
      <c r="C12" s="20">
        <v>52789</v>
      </c>
      <c r="D12" s="20">
        <v>48949.8</v>
      </c>
      <c r="E12" s="20"/>
      <c r="F12" s="20"/>
      <c r="G12" s="21">
        <f>SUM(B12:F12)/3</f>
        <v>49909.599999999999</v>
      </c>
      <c r="H12" s="22">
        <v>49910</v>
      </c>
      <c r="I12" s="1"/>
      <c r="J12" s="1"/>
      <c r="K12" s="1"/>
      <c r="L12" s="1"/>
    </row>
    <row r="13" spans="1:12" ht="15.75" thickBot="1" x14ac:dyDescent="0.3">
      <c r="A13" s="23" t="s">
        <v>5</v>
      </c>
      <c r="B13" s="24">
        <f>B12*$B10</f>
        <v>95980</v>
      </c>
      <c r="C13" s="24">
        <f>C12*$B10</f>
        <v>105578</v>
      </c>
      <c r="D13" s="24">
        <f>D12*$B10</f>
        <v>97899.6</v>
      </c>
      <c r="E13" s="24">
        <f>E12*$B10</f>
        <v>0</v>
      </c>
      <c r="F13" s="24">
        <f>F12*$B10</f>
        <v>0</v>
      </c>
      <c r="G13" s="24"/>
      <c r="H13" s="25">
        <f>H12*$B10</f>
        <v>99820</v>
      </c>
      <c r="I13" s="1"/>
      <c r="J13" s="1"/>
      <c r="K13" s="1"/>
      <c r="L13" s="1"/>
    </row>
    <row r="14" spans="1:12" ht="13.5" customHeight="1" x14ac:dyDescent="0.2">
      <c r="A14" s="13" t="s">
        <v>18</v>
      </c>
      <c r="B14" s="57" t="s">
        <v>27</v>
      </c>
      <c r="C14" s="55"/>
      <c r="D14" s="55"/>
      <c r="E14" s="55"/>
      <c r="F14" s="56"/>
      <c r="G14" s="14" t="s">
        <v>22</v>
      </c>
      <c r="H14" s="15" t="s">
        <v>4</v>
      </c>
      <c r="I14" s="1"/>
      <c r="J14" s="1"/>
      <c r="K14" s="1"/>
      <c r="L14" s="1"/>
    </row>
    <row r="15" spans="1:12" ht="26.25" customHeight="1" x14ac:dyDescent="0.2">
      <c r="A15" s="16" t="s">
        <v>20</v>
      </c>
      <c r="B15" s="58">
        <v>3</v>
      </c>
      <c r="C15" s="52"/>
      <c r="D15" s="52"/>
      <c r="E15" s="52"/>
      <c r="F15" s="53"/>
      <c r="G15" s="51" t="s">
        <v>63</v>
      </c>
      <c r="H15" s="17" t="s">
        <v>4</v>
      </c>
      <c r="I15" s="1"/>
      <c r="J15" s="1"/>
      <c r="K15" s="1"/>
      <c r="L15" s="1"/>
    </row>
    <row r="16" spans="1:12" ht="200.25" customHeight="1" x14ac:dyDescent="0.2">
      <c r="A16" s="18" t="s">
        <v>19</v>
      </c>
      <c r="B16" s="59" t="s">
        <v>28</v>
      </c>
      <c r="C16" s="54"/>
      <c r="D16" s="54"/>
      <c r="E16" s="54"/>
      <c r="F16" s="54"/>
      <c r="G16" s="60"/>
      <c r="H16" s="19" t="s">
        <v>4</v>
      </c>
      <c r="I16" s="1"/>
      <c r="J16" s="1"/>
      <c r="K16" s="1"/>
      <c r="L16" s="1"/>
    </row>
    <row r="17" spans="1:12" ht="15" x14ac:dyDescent="0.2">
      <c r="A17" s="16" t="s">
        <v>21</v>
      </c>
      <c r="B17" s="20">
        <v>29130</v>
      </c>
      <c r="C17" s="20">
        <v>30295.200000000001</v>
      </c>
      <c r="D17" s="20">
        <v>30003.9</v>
      </c>
      <c r="E17" s="20"/>
      <c r="F17" s="20"/>
      <c r="G17" s="21">
        <f>SUM(B17:F17)/3</f>
        <v>29809.7</v>
      </c>
      <c r="H17" s="22">
        <v>29810</v>
      </c>
      <c r="I17" s="1"/>
      <c r="J17" s="1"/>
      <c r="K17" s="1"/>
      <c r="L17" s="1"/>
    </row>
    <row r="18" spans="1:12" ht="15.75" thickBot="1" x14ac:dyDescent="0.3">
      <c r="A18" s="23" t="s">
        <v>5</v>
      </c>
      <c r="B18" s="24">
        <f>B17*$B15</f>
        <v>87390</v>
      </c>
      <c r="C18" s="24">
        <f>C17*$B15</f>
        <v>90885.6</v>
      </c>
      <c r="D18" s="24">
        <f>D17*$B15</f>
        <v>90011.700000000012</v>
      </c>
      <c r="E18" s="24">
        <f>E17*$B15</f>
        <v>0</v>
      </c>
      <c r="F18" s="24">
        <f>F17*$B15</f>
        <v>0</v>
      </c>
      <c r="G18" s="24"/>
      <c r="H18" s="25">
        <f>H17*$B15</f>
        <v>89430</v>
      </c>
      <c r="I18" s="1"/>
      <c r="J18" s="1"/>
      <c r="K18" s="1"/>
      <c r="L18" s="1"/>
    </row>
    <row r="19" spans="1:12" ht="13.5" customHeight="1" x14ac:dyDescent="0.2">
      <c r="A19" s="37" t="s">
        <v>18</v>
      </c>
      <c r="B19" s="55" t="s">
        <v>29</v>
      </c>
      <c r="C19" s="55"/>
      <c r="D19" s="55"/>
      <c r="E19" s="55"/>
      <c r="F19" s="56"/>
      <c r="G19" s="45" t="s">
        <v>22</v>
      </c>
      <c r="H19" s="47" t="s">
        <v>4</v>
      </c>
      <c r="I19" s="1"/>
      <c r="J19" s="1"/>
      <c r="K19" s="1"/>
      <c r="L19" s="1"/>
    </row>
    <row r="20" spans="1:12" ht="15" x14ac:dyDescent="0.2">
      <c r="A20" s="38" t="s">
        <v>20</v>
      </c>
      <c r="B20" s="52">
        <v>38</v>
      </c>
      <c r="C20" s="52"/>
      <c r="D20" s="52"/>
      <c r="E20" s="52"/>
      <c r="F20" s="53"/>
      <c r="G20" s="46" t="s">
        <v>30</v>
      </c>
      <c r="H20" s="48" t="s">
        <v>4</v>
      </c>
      <c r="I20" s="1"/>
      <c r="J20" s="1"/>
      <c r="K20" s="1"/>
      <c r="L20" s="1"/>
    </row>
    <row r="21" spans="1:12" ht="63.75" customHeight="1" x14ac:dyDescent="0.2">
      <c r="A21" s="38" t="s">
        <v>19</v>
      </c>
      <c r="B21" s="54" t="s">
        <v>31</v>
      </c>
      <c r="C21" s="54"/>
      <c r="D21" s="54"/>
      <c r="E21" s="54"/>
      <c r="F21" s="54"/>
      <c r="G21" s="54"/>
      <c r="H21" s="48" t="s">
        <v>4</v>
      </c>
      <c r="I21" s="1"/>
      <c r="J21" s="1"/>
      <c r="K21" s="1"/>
      <c r="L21" s="1"/>
    </row>
    <row r="22" spans="1:12" ht="15" x14ac:dyDescent="0.2">
      <c r="A22" s="38" t="s">
        <v>21</v>
      </c>
      <c r="B22" s="40">
        <v>4200</v>
      </c>
      <c r="C22" s="20">
        <v>4620</v>
      </c>
      <c r="D22" s="20">
        <v>4410</v>
      </c>
      <c r="E22" s="20"/>
      <c r="F22" s="20"/>
      <c r="G22" s="21">
        <f>SUM(B22:F22)/3</f>
        <v>4410</v>
      </c>
      <c r="H22" s="22">
        <v>4410</v>
      </c>
      <c r="I22" s="1"/>
      <c r="J22" s="1"/>
      <c r="K22" s="1"/>
      <c r="L22" s="1"/>
    </row>
    <row r="23" spans="1:12" ht="15.75" thickBot="1" x14ac:dyDescent="0.3">
      <c r="A23" s="39" t="s">
        <v>5</v>
      </c>
      <c r="B23" s="41">
        <f>B22*$B20</f>
        <v>159600</v>
      </c>
      <c r="C23" s="24">
        <f>C22*$B20</f>
        <v>175560</v>
      </c>
      <c r="D23" s="24">
        <f>D22*$B20</f>
        <v>167580</v>
      </c>
      <c r="E23" s="24">
        <f>E22*$B20</f>
        <v>0</v>
      </c>
      <c r="F23" s="24">
        <f>F22*$B20</f>
        <v>0</v>
      </c>
      <c r="G23" s="24"/>
      <c r="H23" s="25">
        <f>H22*$B20</f>
        <v>167580</v>
      </c>
      <c r="I23" s="1"/>
      <c r="J23" s="1"/>
      <c r="K23" s="1"/>
      <c r="L23" s="1"/>
    </row>
    <row r="24" spans="1:12" ht="13.5" customHeight="1" x14ac:dyDescent="0.2">
      <c r="A24" s="37" t="s">
        <v>18</v>
      </c>
      <c r="B24" s="55" t="s">
        <v>32</v>
      </c>
      <c r="C24" s="55"/>
      <c r="D24" s="55"/>
      <c r="E24" s="55"/>
      <c r="F24" s="56"/>
      <c r="G24" s="45" t="s">
        <v>22</v>
      </c>
      <c r="H24" s="47" t="s">
        <v>4</v>
      </c>
      <c r="I24" s="1"/>
      <c r="J24" s="1"/>
      <c r="K24" s="1"/>
      <c r="L24" s="1"/>
    </row>
    <row r="25" spans="1:12" ht="15" x14ac:dyDescent="0.2">
      <c r="A25" s="38" t="s">
        <v>20</v>
      </c>
      <c r="B25" s="52">
        <v>2</v>
      </c>
      <c r="C25" s="52"/>
      <c r="D25" s="52"/>
      <c r="E25" s="52"/>
      <c r="F25" s="53"/>
      <c r="G25" s="46" t="s">
        <v>33</v>
      </c>
      <c r="H25" s="48" t="s">
        <v>4</v>
      </c>
      <c r="I25" s="1"/>
      <c r="J25" s="1"/>
      <c r="K25" s="1"/>
      <c r="L25" s="1"/>
    </row>
    <row r="26" spans="1:12" ht="25.5" customHeight="1" x14ac:dyDescent="0.2">
      <c r="A26" s="38" t="s">
        <v>19</v>
      </c>
      <c r="B26" s="54" t="s">
        <v>34</v>
      </c>
      <c r="C26" s="54"/>
      <c r="D26" s="54"/>
      <c r="E26" s="54"/>
      <c r="F26" s="54"/>
      <c r="G26" s="54"/>
      <c r="H26" s="48" t="s">
        <v>4</v>
      </c>
      <c r="I26" s="1"/>
      <c r="J26" s="1"/>
      <c r="K26" s="1"/>
      <c r="L26" s="1"/>
    </row>
    <row r="27" spans="1:12" ht="15" x14ac:dyDescent="0.2">
      <c r="A27" s="38" t="s">
        <v>21</v>
      </c>
      <c r="B27" s="40">
        <v>1990</v>
      </c>
      <c r="C27" s="20">
        <v>1990</v>
      </c>
      <c r="D27" s="20">
        <v>2009.9</v>
      </c>
      <c r="E27" s="20"/>
      <c r="F27" s="20"/>
      <c r="G27" s="21">
        <f>SUM(B27:F27)/3</f>
        <v>1996.6333333333332</v>
      </c>
      <c r="H27" s="22">
        <v>1997</v>
      </c>
      <c r="I27" s="1"/>
      <c r="J27" s="1"/>
      <c r="K27" s="1"/>
      <c r="L27" s="1"/>
    </row>
    <row r="28" spans="1:12" ht="15.75" thickBot="1" x14ac:dyDescent="0.3">
      <c r="A28" s="39" t="s">
        <v>5</v>
      </c>
      <c r="B28" s="41">
        <f>B27*$B25</f>
        <v>3980</v>
      </c>
      <c r="C28" s="24">
        <f>C27*$B25</f>
        <v>3980</v>
      </c>
      <c r="D28" s="24">
        <f>D27*$B25</f>
        <v>4019.8</v>
      </c>
      <c r="E28" s="24">
        <f>E27*$B25</f>
        <v>0</v>
      </c>
      <c r="F28" s="24">
        <f>F27*$B25</f>
        <v>0</v>
      </c>
      <c r="G28" s="24"/>
      <c r="H28" s="25">
        <f>H27*$B25</f>
        <v>3994</v>
      </c>
      <c r="I28" s="1"/>
      <c r="J28" s="1"/>
      <c r="K28" s="1"/>
      <c r="L28" s="1"/>
    </row>
    <row r="29" spans="1:12" ht="13.5" customHeight="1" x14ac:dyDescent="0.2">
      <c r="A29" s="37" t="s">
        <v>18</v>
      </c>
      <c r="B29" s="55" t="s">
        <v>35</v>
      </c>
      <c r="C29" s="55"/>
      <c r="D29" s="55"/>
      <c r="E29" s="55"/>
      <c r="F29" s="56"/>
      <c r="G29" s="45" t="s">
        <v>22</v>
      </c>
      <c r="H29" s="47" t="s">
        <v>4</v>
      </c>
      <c r="I29" s="1"/>
      <c r="J29" s="1"/>
      <c r="K29" s="1"/>
      <c r="L29" s="1"/>
    </row>
    <row r="30" spans="1:12" ht="15" x14ac:dyDescent="0.2">
      <c r="A30" s="38" t="s">
        <v>20</v>
      </c>
      <c r="B30" s="52">
        <v>30</v>
      </c>
      <c r="C30" s="52"/>
      <c r="D30" s="52"/>
      <c r="E30" s="52"/>
      <c r="F30" s="53"/>
      <c r="G30" s="46" t="s">
        <v>41</v>
      </c>
      <c r="H30" s="48" t="s">
        <v>4</v>
      </c>
      <c r="I30" s="1"/>
      <c r="J30" s="1"/>
      <c r="K30" s="1"/>
      <c r="L30" s="1"/>
    </row>
    <row r="31" spans="1:12" ht="63.75" customHeight="1" x14ac:dyDescent="0.2">
      <c r="A31" s="38" t="s">
        <v>19</v>
      </c>
      <c r="B31" s="54" t="s">
        <v>36</v>
      </c>
      <c r="C31" s="54"/>
      <c r="D31" s="54"/>
      <c r="E31" s="54"/>
      <c r="F31" s="54"/>
      <c r="G31" s="54"/>
      <c r="H31" s="48" t="s">
        <v>4</v>
      </c>
      <c r="I31" s="1"/>
      <c r="J31" s="1"/>
      <c r="K31" s="1"/>
      <c r="L31" s="1"/>
    </row>
    <row r="32" spans="1:12" ht="15" x14ac:dyDescent="0.2">
      <c r="A32" s="38" t="s">
        <v>21</v>
      </c>
      <c r="B32" s="40">
        <v>390</v>
      </c>
      <c r="C32" s="20">
        <v>413.4</v>
      </c>
      <c r="D32" s="20">
        <v>405.6</v>
      </c>
      <c r="E32" s="20"/>
      <c r="F32" s="20"/>
      <c r="G32" s="21">
        <f>SUM(B32:F32)/3</f>
        <v>403</v>
      </c>
      <c r="H32" s="22">
        <v>403</v>
      </c>
      <c r="I32" s="1"/>
      <c r="J32" s="1"/>
      <c r="K32" s="1"/>
      <c r="L32" s="1"/>
    </row>
    <row r="33" spans="1:12" ht="15.75" thickBot="1" x14ac:dyDescent="0.3">
      <c r="A33" s="39" t="s">
        <v>5</v>
      </c>
      <c r="B33" s="41">
        <f>B32*$B30</f>
        <v>11700</v>
      </c>
      <c r="C33" s="24">
        <f>C32*$B30</f>
        <v>12402</v>
      </c>
      <c r="D33" s="24">
        <f>D32*$B30</f>
        <v>12168</v>
      </c>
      <c r="E33" s="24">
        <f>E32*$B30</f>
        <v>0</v>
      </c>
      <c r="F33" s="24">
        <f>F32*$B30</f>
        <v>0</v>
      </c>
      <c r="G33" s="24"/>
      <c r="H33" s="25">
        <f>H32*$B30</f>
        <v>12090</v>
      </c>
      <c r="I33" s="1"/>
      <c r="J33" s="1"/>
      <c r="K33" s="1"/>
      <c r="L33" s="1"/>
    </row>
    <row r="34" spans="1:12" ht="13.5" customHeight="1" x14ac:dyDescent="0.2">
      <c r="A34" s="37" t="s">
        <v>18</v>
      </c>
      <c r="B34" s="55" t="s">
        <v>37</v>
      </c>
      <c r="C34" s="55"/>
      <c r="D34" s="55"/>
      <c r="E34" s="55"/>
      <c r="F34" s="56"/>
      <c r="G34" s="45" t="s">
        <v>22</v>
      </c>
      <c r="H34" s="47" t="s">
        <v>4</v>
      </c>
      <c r="I34" s="1"/>
      <c r="J34" s="1"/>
      <c r="K34" s="1"/>
      <c r="L34" s="1"/>
    </row>
    <row r="35" spans="1:12" ht="15" x14ac:dyDescent="0.2">
      <c r="A35" s="38" t="s">
        <v>20</v>
      </c>
      <c r="B35" s="52">
        <v>5</v>
      </c>
      <c r="C35" s="52"/>
      <c r="D35" s="52"/>
      <c r="E35" s="52"/>
      <c r="F35" s="53"/>
      <c r="G35" s="46" t="s">
        <v>38</v>
      </c>
      <c r="H35" s="48" t="s">
        <v>4</v>
      </c>
      <c r="I35" s="1"/>
      <c r="J35" s="1"/>
      <c r="K35" s="1"/>
      <c r="L35" s="1"/>
    </row>
    <row r="36" spans="1:12" ht="25.5" customHeight="1" x14ac:dyDescent="0.2">
      <c r="A36" s="38" t="s">
        <v>19</v>
      </c>
      <c r="B36" s="54" t="s">
        <v>39</v>
      </c>
      <c r="C36" s="54"/>
      <c r="D36" s="54"/>
      <c r="E36" s="54"/>
      <c r="F36" s="54"/>
      <c r="G36" s="54"/>
      <c r="H36" s="48" t="s">
        <v>4</v>
      </c>
      <c r="I36" s="1"/>
      <c r="J36" s="1"/>
      <c r="K36" s="1"/>
      <c r="L36" s="1"/>
    </row>
    <row r="37" spans="1:12" ht="15" x14ac:dyDescent="0.2">
      <c r="A37" s="38" t="s">
        <v>21</v>
      </c>
      <c r="B37" s="40">
        <v>520</v>
      </c>
      <c r="C37" s="20">
        <v>572</v>
      </c>
      <c r="D37" s="20">
        <v>530.4</v>
      </c>
      <c r="E37" s="20"/>
      <c r="F37" s="20"/>
      <c r="G37" s="21">
        <f>SUM(B37:F37)/3</f>
        <v>540.80000000000007</v>
      </c>
      <c r="H37" s="22">
        <v>541</v>
      </c>
      <c r="I37" s="1"/>
      <c r="J37" s="1"/>
      <c r="K37" s="1"/>
      <c r="L37" s="1"/>
    </row>
    <row r="38" spans="1:12" ht="15.75" thickBot="1" x14ac:dyDescent="0.3">
      <c r="A38" s="39" t="s">
        <v>5</v>
      </c>
      <c r="B38" s="41">
        <f>B37*$B35</f>
        <v>2600</v>
      </c>
      <c r="C38" s="24">
        <f>C37*$B35</f>
        <v>2860</v>
      </c>
      <c r="D38" s="24">
        <f>D37*$B35</f>
        <v>2652</v>
      </c>
      <c r="E38" s="24">
        <f>E37*$B35</f>
        <v>0</v>
      </c>
      <c r="F38" s="24">
        <f>F37*$B35</f>
        <v>0</v>
      </c>
      <c r="G38" s="24"/>
      <c r="H38" s="25">
        <f>H37*$B35</f>
        <v>2705</v>
      </c>
      <c r="I38" s="1"/>
      <c r="J38" s="1"/>
      <c r="K38" s="1"/>
      <c r="L38" s="1"/>
    </row>
    <row r="39" spans="1:12" ht="13.5" customHeight="1" x14ac:dyDescent="0.2">
      <c r="A39" s="37" t="s">
        <v>18</v>
      </c>
      <c r="B39" s="55" t="s">
        <v>40</v>
      </c>
      <c r="C39" s="55"/>
      <c r="D39" s="55"/>
      <c r="E39" s="55"/>
      <c r="F39" s="56"/>
      <c r="G39" s="45" t="s">
        <v>22</v>
      </c>
      <c r="H39" s="47" t="s">
        <v>4</v>
      </c>
      <c r="I39" s="1"/>
      <c r="J39" s="1"/>
      <c r="K39" s="1"/>
      <c r="L39" s="1"/>
    </row>
    <row r="40" spans="1:12" ht="15" x14ac:dyDescent="0.2">
      <c r="A40" s="38" t="s">
        <v>20</v>
      </c>
      <c r="B40" s="52">
        <v>3</v>
      </c>
      <c r="C40" s="52"/>
      <c r="D40" s="52"/>
      <c r="E40" s="52"/>
      <c r="F40" s="53"/>
      <c r="G40" s="46" t="s">
        <v>41</v>
      </c>
      <c r="H40" s="48" t="s">
        <v>4</v>
      </c>
      <c r="I40" s="1"/>
      <c r="J40" s="1"/>
      <c r="K40" s="1"/>
      <c r="L40" s="1"/>
    </row>
    <row r="41" spans="1:12" ht="72.75" customHeight="1" x14ac:dyDescent="0.2">
      <c r="A41" s="38" t="s">
        <v>19</v>
      </c>
      <c r="B41" s="54" t="s">
        <v>42</v>
      </c>
      <c r="C41" s="54"/>
      <c r="D41" s="54"/>
      <c r="E41" s="54"/>
      <c r="F41" s="54"/>
      <c r="G41" s="54"/>
      <c r="H41" s="48" t="s">
        <v>4</v>
      </c>
      <c r="I41" s="1"/>
      <c r="J41" s="1"/>
      <c r="K41" s="1"/>
      <c r="L41" s="1"/>
    </row>
    <row r="42" spans="1:12" ht="15" x14ac:dyDescent="0.2">
      <c r="A42" s="38" t="s">
        <v>21</v>
      </c>
      <c r="B42" s="40">
        <v>4200</v>
      </c>
      <c r="C42" s="20">
        <v>4536</v>
      </c>
      <c r="D42" s="20">
        <v>4410</v>
      </c>
      <c r="E42" s="20"/>
      <c r="F42" s="20"/>
      <c r="G42" s="21">
        <f>SUM(B42:F42)/3</f>
        <v>4382</v>
      </c>
      <c r="H42" s="22">
        <v>4382</v>
      </c>
      <c r="I42" s="1"/>
      <c r="J42" s="1"/>
      <c r="K42" s="1"/>
      <c r="L42" s="1"/>
    </row>
    <row r="43" spans="1:12" ht="15.75" thickBot="1" x14ac:dyDescent="0.3">
      <c r="A43" s="39" t="s">
        <v>5</v>
      </c>
      <c r="B43" s="41">
        <f>B42*$B40</f>
        <v>12600</v>
      </c>
      <c r="C43" s="24">
        <f>C42*$B40</f>
        <v>13608</v>
      </c>
      <c r="D43" s="24">
        <f>D42*$B40</f>
        <v>13230</v>
      </c>
      <c r="E43" s="24">
        <f>E42*$B40</f>
        <v>0</v>
      </c>
      <c r="F43" s="24">
        <f>F42*$B40</f>
        <v>0</v>
      </c>
      <c r="G43" s="24"/>
      <c r="H43" s="25">
        <f>H42*$B40</f>
        <v>13146</v>
      </c>
      <c r="I43" s="1"/>
      <c r="J43" s="1"/>
      <c r="K43" s="1"/>
      <c r="L43" s="1"/>
    </row>
    <row r="44" spans="1:12" ht="13.5" customHeight="1" x14ac:dyDescent="0.2">
      <c r="A44" s="37" t="s">
        <v>18</v>
      </c>
      <c r="B44" s="55" t="s">
        <v>43</v>
      </c>
      <c r="C44" s="55"/>
      <c r="D44" s="55"/>
      <c r="E44" s="55"/>
      <c r="F44" s="56"/>
      <c r="G44" s="45" t="s">
        <v>22</v>
      </c>
      <c r="H44" s="47" t="s">
        <v>4</v>
      </c>
      <c r="I44" s="1"/>
      <c r="J44" s="1"/>
      <c r="K44" s="1"/>
      <c r="L44" s="1"/>
    </row>
    <row r="45" spans="1:12" ht="15" x14ac:dyDescent="0.2">
      <c r="A45" s="38" t="s">
        <v>20</v>
      </c>
      <c r="B45" s="52">
        <v>3</v>
      </c>
      <c r="C45" s="52"/>
      <c r="D45" s="52"/>
      <c r="E45" s="52"/>
      <c r="F45" s="53"/>
      <c r="G45" s="46" t="s">
        <v>41</v>
      </c>
      <c r="H45" s="48" t="s">
        <v>4</v>
      </c>
      <c r="I45" s="1"/>
      <c r="J45" s="1"/>
      <c r="K45" s="1"/>
      <c r="L45" s="1"/>
    </row>
    <row r="46" spans="1:12" ht="63.75" customHeight="1" x14ac:dyDescent="0.2">
      <c r="A46" s="38" t="s">
        <v>19</v>
      </c>
      <c r="B46" s="54" t="s">
        <v>44</v>
      </c>
      <c r="C46" s="54"/>
      <c r="D46" s="54"/>
      <c r="E46" s="54"/>
      <c r="F46" s="54"/>
      <c r="G46" s="54"/>
      <c r="H46" s="48" t="s">
        <v>4</v>
      </c>
      <c r="I46" s="1"/>
      <c r="J46" s="1"/>
      <c r="K46" s="1"/>
      <c r="L46" s="1"/>
    </row>
    <row r="47" spans="1:12" ht="15" x14ac:dyDescent="0.2">
      <c r="A47" s="38" t="s">
        <v>21</v>
      </c>
      <c r="B47" s="40">
        <v>3490</v>
      </c>
      <c r="C47" s="20">
        <v>3664.5</v>
      </c>
      <c r="D47" s="20">
        <v>3524.9</v>
      </c>
      <c r="E47" s="20"/>
      <c r="F47" s="20"/>
      <c r="G47" s="21">
        <f>SUM(B47:F47)/3</f>
        <v>3559.7999999999997</v>
      </c>
      <c r="H47" s="22">
        <v>3560</v>
      </c>
      <c r="I47" s="1"/>
      <c r="J47" s="1"/>
      <c r="K47" s="1"/>
      <c r="L47" s="1"/>
    </row>
    <row r="48" spans="1:12" ht="15.75" thickBot="1" x14ac:dyDescent="0.3">
      <c r="A48" s="39" t="s">
        <v>5</v>
      </c>
      <c r="B48" s="41">
        <f>B47*$B45</f>
        <v>10470</v>
      </c>
      <c r="C48" s="24">
        <f>C47*$B45</f>
        <v>10993.5</v>
      </c>
      <c r="D48" s="24">
        <f>D47*$B45</f>
        <v>10574.7</v>
      </c>
      <c r="E48" s="24">
        <f>E47*$B45</f>
        <v>0</v>
      </c>
      <c r="F48" s="24">
        <f>F47*$B45</f>
        <v>0</v>
      </c>
      <c r="G48" s="24"/>
      <c r="H48" s="25">
        <f>H47*$B45</f>
        <v>10680</v>
      </c>
      <c r="I48" s="1"/>
      <c r="J48" s="1"/>
      <c r="K48" s="1"/>
      <c r="L48" s="1"/>
    </row>
    <row r="49" spans="1:12" ht="13.5" customHeight="1" x14ac:dyDescent="0.2">
      <c r="A49" s="37" t="s">
        <v>18</v>
      </c>
      <c r="B49" s="55" t="s">
        <v>45</v>
      </c>
      <c r="C49" s="55"/>
      <c r="D49" s="55"/>
      <c r="E49" s="55"/>
      <c r="F49" s="56"/>
      <c r="G49" s="45" t="s">
        <v>22</v>
      </c>
      <c r="H49" s="47" t="s">
        <v>4</v>
      </c>
      <c r="I49" s="1"/>
      <c r="J49" s="1"/>
      <c r="K49" s="1"/>
      <c r="L49" s="1"/>
    </row>
    <row r="50" spans="1:12" ht="15" x14ac:dyDescent="0.2">
      <c r="A50" s="38" t="s">
        <v>20</v>
      </c>
      <c r="B50" s="52">
        <v>5</v>
      </c>
      <c r="C50" s="52"/>
      <c r="D50" s="52"/>
      <c r="E50" s="52"/>
      <c r="F50" s="53"/>
      <c r="G50" s="46" t="s">
        <v>41</v>
      </c>
      <c r="H50" s="48" t="s">
        <v>4</v>
      </c>
      <c r="I50" s="1"/>
      <c r="J50" s="1"/>
      <c r="K50" s="1"/>
      <c r="L50" s="1"/>
    </row>
    <row r="51" spans="1:12" ht="63.75" customHeight="1" x14ac:dyDescent="0.2">
      <c r="A51" s="38" t="s">
        <v>19</v>
      </c>
      <c r="B51" s="54" t="s">
        <v>46</v>
      </c>
      <c r="C51" s="54"/>
      <c r="D51" s="54"/>
      <c r="E51" s="54"/>
      <c r="F51" s="54"/>
      <c r="G51" s="54"/>
      <c r="H51" s="48" t="s">
        <v>4</v>
      </c>
      <c r="I51" s="1"/>
      <c r="J51" s="1"/>
      <c r="K51" s="1"/>
      <c r="L51" s="1"/>
    </row>
    <row r="52" spans="1:12" ht="15" x14ac:dyDescent="0.2">
      <c r="A52" s="38" t="s">
        <v>21</v>
      </c>
      <c r="B52" s="40">
        <v>3990</v>
      </c>
      <c r="C52" s="20">
        <v>4229.3999999999996</v>
      </c>
      <c r="D52" s="20">
        <v>4109.7</v>
      </c>
      <c r="E52" s="20"/>
      <c r="F52" s="20"/>
      <c r="G52" s="21">
        <f>SUM(B52:F52)/3</f>
        <v>4109.7</v>
      </c>
      <c r="H52" s="22">
        <v>4110</v>
      </c>
      <c r="I52" s="1"/>
      <c r="J52" s="1"/>
      <c r="K52" s="1"/>
      <c r="L52" s="1"/>
    </row>
    <row r="53" spans="1:12" ht="15.75" thickBot="1" x14ac:dyDescent="0.3">
      <c r="A53" s="39" t="s">
        <v>5</v>
      </c>
      <c r="B53" s="41">
        <f>B52*$B50</f>
        <v>19950</v>
      </c>
      <c r="C53" s="24">
        <f>C52*$B50</f>
        <v>21147</v>
      </c>
      <c r="D53" s="24">
        <f>D52*$B50</f>
        <v>20548.5</v>
      </c>
      <c r="E53" s="24">
        <f>E52*$B50</f>
        <v>0</v>
      </c>
      <c r="F53" s="24">
        <f>F52*$B50</f>
        <v>0</v>
      </c>
      <c r="G53" s="24"/>
      <c r="H53" s="25">
        <f>H52*$B50</f>
        <v>20550</v>
      </c>
      <c r="I53" s="1"/>
      <c r="J53" s="1"/>
      <c r="K53" s="1"/>
      <c r="L53" s="1"/>
    </row>
    <row r="54" spans="1:12" ht="13.5" customHeight="1" x14ac:dyDescent="0.2">
      <c r="A54" s="37" t="s">
        <v>18</v>
      </c>
      <c r="B54" s="55" t="s">
        <v>47</v>
      </c>
      <c r="C54" s="55"/>
      <c r="D54" s="55"/>
      <c r="E54" s="55"/>
      <c r="F54" s="56"/>
      <c r="G54" s="45" t="s">
        <v>22</v>
      </c>
      <c r="H54" s="47" t="s">
        <v>4</v>
      </c>
      <c r="I54" s="1"/>
      <c r="J54" s="1"/>
      <c r="K54" s="1"/>
      <c r="L54" s="1"/>
    </row>
    <row r="55" spans="1:12" ht="15" x14ac:dyDescent="0.2">
      <c r="A55" s="38" t="s">
        <v>20</v>
      </c>
      <c r="B55" s="52">
        <v>16</v>
      </c>
      <c r="C55" s="52"/>
      <c r="D55" s="52"/>
      <c r="E55" s="52"/>
      <c r="F55" s="53"/>
      <c r="G55" s="46" t="s">
        <v>48</v>
      </c>
      <c r="H55" s="48" t="s">
        <v>4</v>
      </c>
      <c r="I55" s="1"/>
      <c r="J55" s="1"/>
      <c r="K55" s="1"/>
      <c r="L55" s="1"/>
    </row>
    <row r="56" spans="1:12" ht="52.5" customHeight="1" x14ac:dyDescent="0.2">
      <c r="A56" s="38" t="s">
        <v>19</v>
      </c>
      <c r="B56" s="54" t="s">
        <v>49</v>
      </c>
      <c r="C56" s="54"/>
      <c r="D56" s="54"/>
      <c r="E56" s="54"/>
      <c r="F56" s="54"/>
      <c r="G56" s="54"/>
      <c r="H56" s="48" t="s">
        <v>4</v>
      </c>
      <c r="I56" s="1"/>
      <c r="J56" s="1"/>
      <c r="K56" s="1"/>
      <c r="L56" s="1"/>
    </row>
    <row r="57" spans="1:12" ht="15" x14ac:dyDescent="0.2">
      <c r="A57" s="38" t="s">
        <v>21</v>
      </c>
      <c r="B57" s="40">
        <v>2070</v>
      </c>
      <c r="C57" s="20">
        <v>2194.1999999999998</v>
      </c>
      <c r="D57" s="20">
        <v>2132.1</v>
      </c>
      <c r="E57" s="20"/>
      <c r="F57" s="20"/>
      <c r="G57" s="21">
        <f>SUM(B57:F57)/3</f>
        <v>2132.1</v>
      </c>
      <c r="H57" s="22">
        <v>2132</v>
      </c>
      <c r="I57" s="1"/>
      <c r="J57" s="1"/>
      <c r="K57" s="1"/>
      <c r="L57" s="1"/>
    </row>
    <row r="58" spans="1:12" ht="15.75" thickBot="1" x14ac:dyDescent="0.3">
      <c r="A58" s="39" t="s">
        <v>5</v>
      </c>
      <c r="B58" s="41">
        <f>B57*$B55</f>
        <v>33120</v>
      </c>
      <c r="C58" s="24">
        <f>C57*$B55</f>
        <v>35107.199999999997</v>
      </c>
      <c r="D58" s="24">
        <f>D57*$B55</f>
        <v>34113.599999999999</v>
      </c>
      <c r="E58" s="24">
        <f>E57*$B55</f>
        <v>0</v>
      </c>
      <c r="F58" s="24">
        <f>F57*$B55</f>
        <v>0</v>
      </c>
      <c r="G58" s="24"/>
      <c r="H58" s="25">
        <f>H57*$B55</f>
        <v>34112</v>
      </c>
      <c r="I58" s="1"/>
      <c r="J58" s="1"/>
      <c r="K58" s="1"/>
      <c r="L58" s="1"/>
    </row>
    <row r="59" spans="1:12" ht="13.5" customHeight="1" x14ac:dyDescent="0.2">
      <c r="A59" s="37" t="s">
        <v>18</v>
      </c>
      <c r="B59" s="55" t="s">
        <v>50</v>
      </c>
      <c r="C59" s="55"/>
      <c r="D59" s="55"/>
      <c r="E59" s="55"/>
      <c r="F59" s="56"/>
      <c r="G59" s="45" t="s">
        <v>22</v>
      </c>
      <c r="H59" s="47" t="s">
        <v>4</v>
      </c>
      <c r="I59" s="1"/>
      <c r="J59" s="1"/>
      <c r="K59" s="1"/>
      <c r="L59" s="1"/>
    </row>
    <row r="60" spans="1:12" ht="15" x14ac:dyDescent="0.2">
      <c r="A60" s="38" t="s">
        <v>20</v>
      </c>
      <c r="B60" s="52">
        <v>10</v>
      </c>
      <c r="C60" s="52"/>
      <c r="D60" s="52"/>
      <c r="E60" s="52"/>
      <c r="F60" s="53"/>
      <c r="G60" s="46" t="s">
        <v>51</v>
      </c>
      <c r="H60" s="48" t="s">
        <v>4</v>
      </c>
      <c r="I60" s="1"/>
      <c r="J60" s="1"/>
      <c r="K60" s="1"/>
      <c r="L60" s="1"/>
    </row>
    <row r="61" spans="1:12" ht="63.75" customHeight="1" x14ac:dyDescent="0.2">
      <c r="A61" s="38" t="s">
        <v>19</v>
      </c>
      <c r="B61" s="54" t="s">
        <v>52</v>
      </c>
      <c r="C61" s="54"/>
      <c r="D61" s="54"/>
      <c r="E61" s="54"/>
      <c r="F61" s="54"/>
      <c r="G61" s="54"/>
      <c r="H61" s="48" t="s">
        <v>4</v>
      </c>
      <c r="I61" s="1"/>
      <c r="J61" s="1"/>
      <c r="K61" s="1"/>
      <c r="L61" s="1"/>
    </row>
    <row r="62" spans="1:12" ht="15" x14ac:dyDescent="0.2">
      <c r="A62" s="38" t="s">
        <v>21</v>
      </c>
      <c r="B62" s="40">
        <v>400</v>
      </c>
      <c r="C62" s="20">
        <v>420</v>
      </c>
      <c r="D62" s="20">
        <v>408</v>
      </c>
      <c r="E62" s="20"/>
      <c r="F62" s="20"/>
      <c r="G62" s="21">
        <f>SUM(B62:F62)/3</f>
        <v>409.33333333333331</v>
      </c>
      <c r="H62" s="22">
        <v>409</v>
      </c>
      <c r="I62" s="1"/>
      <c r="J62" s="1"/>
      <c r="K62" s="1"/>
      <c r="L62" s="1"/>
    </row>
    <row r="63" spans="1:12" ht="15.75" thickBot="1" x14ac:dyDescent="0.3">
      <c r="A63" s="39" t="s">
        <v>5</v>
      </c>
      <c r="B63" s="41">
        <f>B62*$B60</f>
        <v>4000</v>
      </c>
      <c r="C63" s="24">
        <f>C62*$B60</f>
        <v>4200</v>
      </c>
      <c r="D63" s="24">
        <f>D62*$B60</f>
        <v>4080</v>
      </c>
      <c r="E63" s="24">
        <f>E62*$B60</f>
        <v>0</v>
      </c>
      <c r="F63" s="24">
        <f>F62*$B60</f>
        <v>0</v>
      </c>
      <c r="G63" s="24"/>
      <c r="H63" s="25">
        <f>H62*$B60</f>
        <v>4090</v>
      </c>
      <c r="I63" s="1"/>
      <c r="J63" s="1"/>
      <c r="K63" s="1"/>
      <c r="L63" s="1"/>
    </row>
    <row r="64" spans="1:12" ht="13.5" customHeight="1" x14ac:dyDescent="0.2">
      <c r="A64" s="37" t="s">
        <v>18</v>
      </c>
      <c r="B64" s="55" t="s">
        <v>53</v>
      </c>
      <c r="C64" s="55"/>
      <c r="D64" s="55"/>
      <c r="E64" s="55"/>
      <c r="F64" s="56"/>
      <c r="G64" s="45" t="s">
        <v>22</v>
      </c>
      <c r="H64" s="47" t="s">
        <v>4</v>
      </c>
      <c r="I64" s="1"/>
      <c r="J64" s="1"/>
      <c r="K64" s="1"/>
      <c r="L64" s="1"/>
    </row>
    <row r="65" spans="1:13" ht="27" customHeight="1" x14ac:dyDescent="0.2">
      <c r="A65" s="38" t="s">
        <v>20</v>
      </c>
      <c r="B65" s="52">
        <v>30</v>
      </c>
      <c r="C65" s="52"/>
      <c r="D65" s="52"/>
      <c r="E65" s="52"/>
      <c r="F65" s="53"/>
      <c r="G65" s="69" t="s">
        <v>64</v>
      </c>
      <c r="H65" s="48" t="s">
        <v>4</v>
      </c>
      <c r="I65" s="1"/>
      <c r="J65" s="1"/>
      <c r="K65" s="1"/>
      <c r="L65" s="1"/>
    </row>
    <row r="66" spans="1:13" ht="111" customHeight="1" x14ac:dyDescent="0.2">
      <c r="A66" s="38" t="s">
        <v>19</v>
      </c>
      <c r="B66" s="54" t="s">
        <v>54</v>
      </c>
      <c r="C66" s="54"/>
      <c r="D66" s="54"/>
      <c r="E66" s="54"/>
      <c r="F66" s="54"/>
      <c r="G66" s="54"/>
      <c r="H66" s="48" t="s">
        <v>4</v>
      </c>
      <c r="I66" s="1"/>
      <c r="J66" s="1"/>
      <c r="K66" s="1"/>
      <c r="L66" s="1"/>
    </row>
    <row r="67" spans="1:13" ht="15" x14ac:dyDescent="0.2">
      <c r="A67" s="38" t="s">
        <v>21</v>
      </c>
      <c r="B67" s="40">
        <v>570</v>
      </c>
      <c r="C67" s="20">
        <v>592.79999999999995</v>
      </c>
      <c r="D67" s="20">
        <v>570</v>
      </c>
      <c r="E67" s="20"/>
      <c r="F67" s="20"/>
      <c r="G67" s="21">
        <f>SUM(B67:F67)/3</f>
        <v>577.6</v>
      </c>
      <c r="H67" s="22">
        <v>578</v>
      </c>
      <c r="I67" s="1"/>
      <c r="J67" s="1"/>
      <c r="K67" s="1"/>
      <c r="L67" s="1"/>
    </row>
    <row r="68" spans="1:13" ht="15.75" thickBot="1" x14ac:dyDescent="0.3">
      <c r="A68" s="39" t="s">
        <v>5</v>
      </c>
      <c r="B68" s="41">
        <f>B67*$B65</f>
        <v>17100</v>
      </c>
      <c r="C68" s="24">
        <f>C67*$B65</f>
        <v>17784</v>
      </c>
      <c r="D68" s="24">
        <f>D67*$B65</f>
        <v>17100</v>
      </c>
      <c r="E68" s="24">
        <f>E67*$B65</f>
        <v>0</v>
      </c>
      <c r="F68" s="24">
        <f>F67*$B65</f>
        <v>0</v>
      </c>
      <c r="G68" s="24"/>
      <c r="H68" s="25">
        <f>H67*$B65</f>
        <v>17340</v>
      </c>
      <c r="I68" s="1"/>
      <c r="J68" s="1"/>
      <c r="K68" s="1"/>
      <c r="L68" s="1"/>
    </row>
    <row r="69" spans="1:13" ht="13.5" customHeight="1" x14ac:dyDescent="0.2">
      <c r="A69" s="37" t="s">
        <v>18</v>
      </c>
      <c r="B69" s="55" t="s">
        <v>55</v>
      </c>
      <c r="C69" s="55"/>
      <c r="D69" s="55"/>
      <c r="E69" s="55"/>
      <c r="F69" s="56"/>
      <c r="G69" s="45" t="s">
        <v>22</v>
      </c>
      <c r="H69" s="47" t="s">
        <v>4</v>
      </c>
      <c r="I69" s="1"/>
      <c r="J69" s="1"/>
      <c r="K69" s="1"/>
      <c r="L69" s="1"/>
    </row>
    <row r="70" spans="1:13" ht="26.25" customHeight="1" x14ac:dyDescent="0.2">
      <c r="A70" s="38" t="s">
        <v>20</v>
      </c>
      <c r="B70" s="52">
        <v>1</v>
      </c>
      <c r="C70" s="52"/>
      <c r="D70" s="52"/>
      <c r="E70" s="52"/>
      <c r="F70" s="53"/>
      <c r="G70" s="69" t="s">
        <v>65</v>
      </c>
      <c r="H70" s="48" t="s">
        <v>4</v>
      </c>
      <c r="I70" s="1"/>
      <c r="J70" s="1"/>
      <c r="K70" s="1"/>
      <c r="L70" s="1"/>
    </row>
    <row r="71" spans="1:13" ht="126" customHeight="1" x14ac:dyDescent="0.2">
      <c r="A71" s="38" t="s">
        <v>19</v>
      </c>
      <c r="B71" s="54" t="s">
        <v>56</v>
      </c>
      <c r="C71" s="54"/>
      <c r="D71" s="54"/>
      <c r="E71" s="54"/>
      <c r="F71" s="54"/>
      <c r="G71" s="54"/>
      <c r="H71" s="48" t="s">
        <v>4</v>
      </c>
      <c r="I71" s="1"/>
      <c r="J71" s="1"/>
      <c r="K71" s="1"/>
      <c r="L71" s="1"/>
    </row>
    <row r="72" spans="1:13" ht="15" x14ac:dyDescent="0.2">
      <c r="A72" s="38" t="s">
        <v>21</v>
      </c>
      <c r="B72" s="40">
        <v>2525.4</v>
      </c>
      <c r="C72" s="20">
        <v>2657.4</v>
      </c>
      <c r="D72" s="20">
        <v>2683.2</v>
      </c>
      <c r="E72" s="20"/>
      <c r="F72" s="20"/>
      <c r="G72" s="21">
        <f>SUM(B72:F72)/3</f>
        <v>2622</v>
      </c>
      <c r="H72" s="22">
        <v>2622</v>
      </c>
      <c r="I72" s="1"/>
      <c r="J72" s="1"/>
      <c r="K72" s="1"/>
      <c r="L72" s="1"/>
    </row>
    <row r="73" spans="1:13" ht="15.75" thickBot="1" x14ac:dyDescent="0.3">
      <c r="A73" s="39" t="s">
        <v>5</v>
      </c>
      <c r="B73" s="41">
        <f>B72*$B70</f>
        <v>2525.4</v>
      </c>
      <c r="C73" s="24">
        <f>C72*$B70</f>
        <v>2657.4</v>
      </c>
      <c r="D73" s="24">
        <f>D72*$B70</f>
        <v>2683.2</v>
      </c>
      <c r="E73" s="24">
        <f>E72*$B70</f>
        <v>0</v>
      </c>
      <c r="F73" s="24">
        <f>F72*$B70</f>
        <v>0</v>
      </c>
      <c r="G73" s="24"/>
      <c r="H73" s="25">
        <f>H72*$B70</f>
        <v>2622</v>
      </c>
      <c r="I73" s="1"/>
      <c r="J73" s="1"/>
      <c r="K73" s="1"/>
      <c r="L73" s="1"/>
    </row>
    <row r="74" spans="1:13" s="27" customFormat="1" ht="15" thickBot="1" x14ac:dyDescent="0.25">
      <c r="A74" s="26" t="s">
        <v>6</v>
      </c>
      <c r="B74" s="42">
        <f>B13+B18+B23+B28+B33+B38+B43+B48+B53+B58+B63+B68+B73</f>
        <v>461015.4</v>
      </c>
      <c r="C74" s="42">
        <f t="shared" ref="C74:F74" si="0">C13+C18+C23+C28+C33+C38+C43+C48+C53+C58+C63+C68+C73</f>
        <v>496762.7</v>
      </c>
      <c r="D74" s="42">
        <f t="shared" si="0"/>
        <v>476661.10000000003</v>
      </c>
      <c r="E74" s="42">
        <f t="shared" si="0"/>
        <v>0</v>
      </c>
      <c r="F74" s="42">
        <f t="shared" si="0"/>
        <v>0</v>
      </c>
      <c r="G74" s="43"/>
      <c r="H74" s="44"/>
    </row>
    <row r="75" spans="1:13" s="32" customFormat="1" ht="15" x14ac:dyDescent="0.25">
      <c r="A75" s="28" t="s">
        <v>57</v>
      </c>
      <c r="B75" s="28"/>
      <c r="C75" s="28"/>
      <c r="D75" s="28"/>
      <c r="E75" s="28"/>
      <c r="F75" s="28"/>
      <c r="G75" s="29" t="s">
        <v>10</v>
      </c>
      <c r="H75" s="30">
        <f>H13+H18+H23+H28+H33+H38+H43+H48+H53+H58+H63+H68+H73</f>
        <v>478159</v>
      </c>
      <c r="I75" s="31"/>
      <c r="J75" s="31"/>
      <c r="K75" s="31"/>
      <c r="L75" s="31"/>
      <c r="M75" s="31"/>
    </row>
    <row r="77" spans="1:13" s="32" customFormat="1" ht="15" x14ac:dyDescent="0.25">
      <c r="A77" s="29" t="s">
        <v>12</v>
      </c>
      <c r="B77" s="28" t="s">
        <v>58</v>
      </c>
      <c r="C77" s="28"/>
      <c r="D77" s="28"/>
      <c r="E77" s="28"/>
      <c r="F77" s="28"/>
      <c r="G77" s="28"/>
      <c r="H77" s="28"/>
    </row>
    <row r="78" spans="1:13" s="32" customFormat="1" ht="15" x14ac:dyDescent="0.25">
      <c r="A78" s="29" t="s">
        <v>13</v>
      </c>
      <c r="B78" s="28" t="s">
        <v>59</v>
      </c>
      <c r="C78" s="28"/>
      <c r="D78" s="28"/>
      <c r="E78" s="28"/>
      <c r="F78" s="28"/>
      <c r="G78" s="28"/>
      <c r="H78" s="28"/>
    </row>
    <row r="79" spans="1:13" s="32" customFormat="1" ht="15" x14ac:dyDescent="0.25">
      <c r="A79" s="29" t="s">
        <v>14</v>
      </c>
      <c r="B79" s="28" t="s">
        <v>59</v>
      </c>
      <c r="C79" s="28"/>
      <c r="D79" s="28"/>
      <c r="E79" s="28"/>
      <c r="F79" s="28"/>
      <c r="G79" s="28"/>
      <c r="H79" s="28"/>
    </row>
    <row r="80" spans="1:13" s="32" customFormat="1" ht="15" x14ac:dyDescent="0.25">
      <c r="A80" s="28"/>
      <c r="B80" s="28"/>
      <c r="C80" s="28"/>
      <c r="D80" s="28"/>
      <c r="E80" s="28"/>
      <c r="F80" s="28"/>
      <c r="G80" s="28"/>
      <c r="H80" s="28"/>
    </row>
    <row r="81" spans="1:12" ht="15" x14ac:dyDescent="0.25">
      <c r="A81" s="28" t="s">
        <v>17</v>
      </c>
      <c r="B81" s="33"/>
      <c r="C81" s="33"/>
      <c r="D81" s="33"/>
      <c r="E81" s="33"/>
      <c r="F81" s="33"/>
      <c r="G81" s="33"/>
      <c r="H81" s="34" t="s">
        <v>16</v>
      </c>
      <c r="I81" s="1"/>
      <c r="J81" s="1"/>
      <c r="K81" s="1"/>
      <c r="L81" s="1"/>
    </row>
  </sheetData>
  <sheetProtection selectLockedCells="1" selectUnlockedCells="1"/>
  <mergeCells count="44">
    <mergeCell ref="B9:F9"/>
    <mergeCell ref="B10:F10"/>
    <mergeCell ref="B11:G11"/>
    <mergeCell ref="A3:H3"/>
    <mergeCell ref="B4:H4"/>
    <mergeCell ref="B5:H5"/>
    <mergeCell ref="B7:F7"/>
    <mergeCell ref="B6:G6"/>
    <mergeCell ref="B19:F19"/>
    <mergeCell ref="B20:F20"/>
    <mergeCell ref="B21:G21"/>
    <mergeCell ref="B14:F14"/>
    <mergeCell ref="B15:F15"/>
    <mergeCell ref="B16:G16"/>
    <mergeCell ref="B24:F24"/>
    <mergeCell ref="B25:F25"/>
    <mergeCell ref="B26:G26"/>
    <mergeCell ref="B29:F29"/>
    <mergeCell ref="B30:F30"/>
    <mergeCell ref="B31:G31"/>
    <mergeCell ref="B34:F34"/>
    <mergeCell ref="B35:F35"/>
    <mergeCell ref="B36:G36"/>
    <mergeCell ref="B39:F39"/>
    <mergeCell ref="B40:F40"/>
    <mergeCell ref="B41:G41"/>
    <mergeCell ref="B44:F44"/>
    <mergeCell ref="B45:F45"/>
    <mergeCell ref="B46:G46"/>
    <mergeCell ref="B49:F49"/>
    <mergeCell ref="B50:F50"/>
    <mergeCell ref="B51:G51"/>
    <mergeCell ref="B54:F54"/>
    <mergeCell ref="B55:F55"/>
    <mergeCell ref="B56:G56"/>
    <mergeCell ref="B59:F59"/>
    <mergeCell ref="B60:F60"/>
    <mergeCell ref="B61:G61"/>
    <mergeCell ref="B64:F64"/>
    <mergeCell ref="B65:F65"/>
    <mergeCell ref="B66:G66"/>
    <mergeCell ref="B69:F69"/>
    <mergeCell ref="B70:F70"/>
    <mergeCell ref="B71:G71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2020-02-17T09:17:18Z</cp:lastPrinted>
  <dcterms:created xsi:type="dcterms:W3CDTF">2012-04-02T10:33:59Z</dcterms:created>
  <dcterms:modified xsi:type="dcterms:W3CDTF">2020-02-17T09:18:31Z</dcterms:modified>
</cp:coreProperties>
</file>