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E59" i="1"/>
  <c r="D59"/>
  <c r="C59"/>
  <c r="B59"/>
  <c r="B58"/>
  <c r="C58"/>
  <c r="D58"/>
  <c r="E56"/>
  <c r="F56" s="1"/>
  <c r="E50"/>
  <c r="F50" s="1"/>
  <c r="E44"/>
  <c r="F44" s="1"/>
  <c r="E38"/>
  <c r="F38" s="1"/>
  <c r="E32"/>
  <c r="F32" s="1"/>
  <c r="E26"/>
  <c r="F26" s="1"/>
  <c r="E20"/>
  <c r="F20" s="1"/>
  <c r="E14"/>
  <c r="F14" s="1"/>
  <c r="E8"/>
  <c r="F8" s="1"/>
  <c r="D57"/>
  <c r="C57"/>
  <c r="B57"/>
  <c r="D51"/>
  <c r="C51"/>
  <c r="B51"/>
  <c r="D45"/>
  <c r="C45"/>
  <c r="B45"/>
  <c r="D39"/>
  <c r="C39"/>
  <c r="B39"/>
  <c r="D33"/>
  <c r="D27"/>
  <c r="D21"/>
  <c r="D15"/>
  <c r="C9"/>
  <c r="B33"/>
  <c r="B9"/>
  <c r="E51" l="1"/>
  <c r="F51" s="1"/>
  <c r="E45"/>
  <c r="F45" s="1"/>
  <c r="E39"/>
  <c r="F39" s="1"/>
  <c r="E57"/>
  <c r="F57" s="1"/>
  <c r="C33"/>
  <c r="E33" s="1"/>
  <c r="F33" s="1"/>
  <c r="C27"/>
  <c r="B27"/>
  <c r="C21"/>
  <c r="D9"/>
  <c r="B21"/>
  <c r="C15"/>
  <c r="B15"/>
  <c r="E27" l="1"/>
  <c r="F27" s="1"/>
  <c r="E21"/>
  <c r="E9"/>
  <c r="F9" s="1"/>
  <c r="E15"/>
  <c r="F15" s="1"/>
  <c r="F21" l="1"/>
  <c r="E58"/>
</calcChain>
</file>

<file path=xl/sharedStrings.xml><?xml version="1.0" encoding="utf-8"?>
<sst xmlns="http://schemas.openxmlformats.org/spreadsheetml/2006/main" count="80" uniqueCount="36">
  <si>
    <t>Категории</t>
  </si>
  <si>
    <t>Цены/поставщики</t>
  </si>
  <si>
    <t>Средняя</t>
  </si>
  <si>
    <t>Начальная цена</t>
  </si>
  <si>
    <t xml:space="preserve">Кол-во ед. товара  </t>
  </si>
  <si>
    <t>Модель, производитель</t>
  </si>
  <si>
    <t>Цена за ед. товара*</t>
  </si>
  <si>
    <t xml:space="preserve">Итого </t>
  </si>
  <si>
    <t>ВСЕГО</t>
  </si>
  <si>
    <t>ВСЕГО с доставкой и зарядкой</t>
  </si>
  <si>
    <t>Даты  сбора  данных</t>
  </si>
  <si>
    <t>Срок  действия  цен</t>
  </si>
  <si>
    <t>Наименование товара, тех.  Характеристики</t>
  </si>
  <si>
    <t>Мебель для руководителя</t>
  </si>
  <si>
    <t>Шкаф для документов.</t>
  </si>
  <si>
    <t xml:space="preserve"> Материал ЛДСП.  Топ шкафа — 22 мм кромка 2 мм, все остальные части — 16 мм кромка 0,4 мм. Габаритные размеры: 802*414*1962 мм</t>
  </si>
  <si>
    <t>Шкаф серверный</t>
  </si>
  <si>
    <t xml:space="preserve">Диван </t>
  </si>
  <si>
    <t xml:space="preserve">Стол </t>
  </si>
  <si>
    <t>Шкаф-картотека</t>
  </si>
  <si>
    <t>Кресло для офиса</t>
  </si>
  <si>
    <t xml:space="preserve">Сейф </t>
  </si>
  <si>
    <t xml:space="preserve">Тумба подкатная </t>
  </si>
  <si>
    <t>Материал ЛДСП. Топ тумбы — 22 мм кромка 2 мм, все остальные части — 16 мм кромка 0,4 мм. Габаритные размеры 450*450*620.</t>
  </si>
  <si>
    <t>Габаритный размер: ширина – 600 мм, глубина –1000 мм, высота – 12U. Особенности:19" профили – 4 шт. Рамы с навешенными дверями или панелями– 2 шт. Передняя дверь - перфорированная, с фильтром, 8-ю вентиляторами и термостатом. Задняя дверь – перфорированная. Кабельные вводы– выбивные заглушки. Винтовые опоры – 4 шт. Макс. вертикальная нагрузка на шкаф – 900 кг. Поставляется в предсобранном виде. Материал: рамы – сталь 2 мм (профили, перекладины соответственно), боковины – сталь 1 мм. Основание – сталь 2 мм, отделка поверхности: Поверхности окрашены по порошково-полимерной технологии текстурированной.</t>
  </si>
  <si>
    <t>Металлический картотечный шкаф КР-5 предназначен для хранения документов в подвесных папках формата FoolScap и А4. Картотека КР-5 комплектуется пятью выдвижными ящиками с телескопическими направляющими каждый ящик может быть выдвинут полностью на всю глубину, центральным замком и антиопрокидывающим устройствов. Нагрузка на ящик до 30 кг. Цвет светло-серый. Поставляется в разобранном виде.  Производитель Пакс (Россия); Внешняя высота, мм 1645; Внешняя ширина, мм 465; Внешняя глубина, мм 630; Тип замка Ключевой; Вес, кг 65; Цвет Светло-серый.</t>
  </si>
  <si>
    <t>ПAKС КР-5</t>
  </si>
  <si>
    <t>Размеры 1500*420*420мм. Комплектация изделия: сидение (ЛДСП, паралон, кож/зам, обивочный материал), металлокаркас (квадратная труба 25*25), саморез 3,5*40. Цвет кож/зам.  светло-коричневый.</t>
  </si>
  <si>
    <t>Стол письменный.   Материал ЛДСП. Столешница  — 22 мм кромка 2 мм, боковые и вертикальная панель — 16 мм кромка 0,4 мм. Размеры1190*860*750</t>
  </si>
  <si>
    <t>Взломостойкий сейф Производитель: Россия. Внешние размеры: 400мм*400мм*377мм. Внутренние размеры: 396мм*396мм*300мм. Замок: ключ. 1 полка. Вес 17 кг. 2-х ригельная система запирания. Предусмотрена возможность анкерного крепления к полу и к стене. Цвет: оттенок серого с эффектом молотковой эмали.</t>
  </si>
  <si>
    <t xml:space="preserve"> Т-40</t>
  </si>
  <si>
    <t>CH-599AXSN</t>
  </si>
  <si>
    <t>Регулировка высоты (газлифт). Эргономичная спинка (сетка). Ограничение по весу: 120 кг. Эргономичная спинка (Современная, многослойная ткань толщиной 5-7 мм). Конструкция: Регулировка высоты (газлифт), , Ограничение по весу: 120 кг. Упаковка: Масса 13,20 кг, Объем 0,152 м.куб., Габариты (мм): 710 x 320 x 670</t>
  </si>
  <si>
    <t xml:space="preserve">DEPO Rack 600T3 </t>
  </si>
  <si>
    <t>Россия</t>
  </si>
  <si>
    <t>Стол эргономичный, правый:материал ЛДСП. Цвет светлый. Кромка ПВХ 0,45мм. Стеснение поверхности типа шагреневая кожа. Столешница толщина 38мм. Вертикальные и боковые опоры толщина 25мм. Габаритные размеры: (Д*Ш*В) 2500x900x750мм;
Стол переговорный: материал ЛДСП. Цвет светлый. Кромка ПВХ 0,45мм. Стеснение поверхности типа шагреневая кожа. Столешница толщина 38мм. Вертикальные и боковые опоры толщина 25мм. Габаритные размеры: (Д*Ш*В) 2400x1200x750мм;
Шкаф комбинированный: материал ЛДСП. Цвет светлый. Кромка ПВХ 0,45мм. Стеснение поверхности типа шагреневая кожа. Фасад шкафа толщина 18мм. Каркас шкафа толщина 25мм. Дверцы снизу из ДСП, сверху – стекло в рамке МДФ. Стекло толщина 4мм, тонированные под цвет бронза. Встроенный стеллаж Толщина полок не менее 38 мм.  Ручки на дверцах шкафа кол-во не менее 10 шт., материал пластмасса под цвет мебели. Полки сверху толщина не менее 25мм не менее 3шт. Полки снизу толщина не менее 25мм не менее 2шт. Опоры металлические регулируемые по высоте (не менее 50мм). Габаритные размеры: (Д*Ш*В) 2700х465х2042мм;
Шкаф-гардероб: материал ЛДСП. Цвет миланский орех светлый. Кромка ПВХ 0,45мм. Стеснение поверхности типа шагреневая кожа. Фасад шкафа толщина 18мм. Каркас шкафа толщина 25мм. Полка толщина 25мм 1шт. Вешало материал металл 1шт. Ручки на дверцах шкафа кол-во 2 шт., материал пластмасса под цвет мебели. Опоры металлические регулируемые по высоте (50мм). Габаритные размеры:  (Д*Ш*В) 904x445x2042мм;
Шкаф комбинированный: Материал ЛДСП. Цвет миланский орех светлый. Кромка ПВХ 0,45мм. Стеснение поверхности типа шагреневая кожа. Фасад шкафа толщина 18мм. Каркас шкафа толщина 25мм. Дверцы снизу из ДСП, сверху – стекло в рамке МДФ. Стекло толщина 4мм, тонированные под цвет бронза. Ручки на дверцах шкафа кол-во 4 шт., материал пластмасса под цвет мебели. Полки сверху толщина 25мм 3шт. Полки снизу толщина 25мм 2шт. Опоры металлические регулируемые по высоте (50мм). Габаритные размеры: (Д*Ш*В) 904x445x2042мм; 
Тумба мобильная: материал ЛДСП. Цвет миланский орех светлый. Кромка ПВХ 0,45мм. Стеснение поверхности типа шагреневая кожа. Фасад тумбы толщина 18мм. Каркас тумбы толщина 25мм. Выкатанные ящики на роликовых направляющих, кол-во 3шт. Ручки на дверцах шкафа кол-во 3 шт., материал пластмасса под цвет мебели. Опоры роликовые колеса 4шт с фиксатором, материал пластмасса прорезиненные. Габаритные размеры: (Ш*Г*В) 435x514x560мм;
Тумба сервисная: материал ЛДСП. Цвет миланский орех светлый. Кромка ПВХ 0,45мм. Стеснение поверхности типа шагреневая кожа.  Фасад тумбы толщина 18мм. Каркас тумбы толщина 25мм. Выкатанные ящики на роликовых направляющих, кол-во 2шт. Ручки на дверцах шкафа кол-во 3 шт., материал пластмасса под цвет мебели. Опоры роликовые колеса 4шт с фиксатором, материал пластмасса прорезиненные. Габаритные размеры: (Д*Ш*В) 1200x540x690мм ; Двухместный диван:  Материал обивки мягкий и эластичный, экокожа ТЕРРА (коричневый)- высококачественный "дышащий" материал с натуральной х/б основой. Улучшенное полиуретановое покрытие гарантия свойств высокой эксплуатации, гигиеничность, устойчивость к воздействиям солнечных лучей, практичен в уходе. Состав основы: полиэстр-50%, хлопок-50%. Состав покрытия: полиуретан-100%
Ширина ткани: 140 см. Каркас изготавливается из древесины хвойных пород. Опоры хром, заглушки пластмасса прозрачная. Габаритные размеры: (Ш*Г*В) 1650*900*900мм. Размер посадочного места: (Ш*Г) 1000*550мм. Высота сиденья над полом 450мм. Высота от пола до подлокотника 630мм. Толщина подлокотника 280мм. Толщина подушки 150мм. Подушки сиденья съемные. Размер спального места: (Ш*Д) 870*1820мм. Вес 49,2 кг. Объем 1,23 м3;
Кресло: Материал обивки мягкий и эластичный, экокожа (коричневый)- высококачественный "дышащий" материал с натуральной х/б основой. Улучшенное полиуретановое покрытие гарантия свойств высокой эксплуатации, гигиеничность, устойчивость к воздействиям солнечных лучей, практичен в уходе. Состав основы: полиэстр-50%, хлопок-50%. Состав покрытия: полиуретан-100%
Ширина ткани: 140 см. Каркас изготавливается из древесины хвойных пород. Опоры хром, заглушки пластмасса прозрачная. Габаритные размеры:
(Ш*Г*В) 1080*900*900мм. Размер посадочного места: (Ш*Г) 430*550мм. Высота сиденья над полом 450мм. Высота от пола до подлокотника 630мм. Толщина подлокотника 280мм. Толщина подушки 150мм. Подушки сиденья съемные. Вес 34,6 кг. Объем 0,87 м3;
Кресло руководителя: Каркас монолитный. Обивка: натуральная кожа. Цвет: черный. Набивка кресла: стандартный поролон плотности 25-40 кг/м3. Подлокотники: деревянные с накладками из натуральной кожи. Механизм качания: механизм мультиблок с фиксацией в рабочем положении.
Газпатрон: 3 категории по стандарту Germany  DIN 4550. Крестовина: металлическая с накладками из натурального дерева. Ролики: стандарта BIFMA 5.1 (США); диаметр штока 11 мм, материал – полиуретан. Габаритный размер: (В*Ш*Г) 1190*700*480 мм. Вес 28,5 кг. Максимальная нагрузка 120 кг.
Стул офисный. Разборный деревянный каркас. Обивка: искусственная кожа черного цвета Цвет дерева: махагон, орех Спинка: Мягкая обитая спинка Сидение: Мягкое обитое сидение 
Рама: Деревянная рама Размеры, мм: ширина стула 610, глубина стула 600, высота стула 870, ширина сидения 510, глубина сидения 450, высота сидения над полом 480 Логистические параметры: Вес: 12,2 кг. Объем: 0,125м3 Габариты (мм): 710*320*550.</t>
  </si>
</sst>
</file>

<file path=xl/styles.xml><?xml version="1.0" encoding="utf-8"?>
<styleSheet xmlns="http://schemas.openxmlformats.org/spreadsheetml/2006/main">
  <fonts count="9">
    <font>
      <sz val="11"/>
      <color theme="1"/>
      <name val="Calibri"/>
      <family val="2"/>
      <charset val="204"/>
      <scheme val="minor"/>
    </font>
    <font>
      <sz val="11"/>
      <color rgb="FFFF0000"/>
      <name val="Calibri"/>
      <family val="2"/>
      <charset val="204"/>
      <scheme val="minor"/>
    </font>
    <font>
      <sz val="12"/>
      <color theme="1"/>
      <name val="Times New Roman"/>
      <family val="1"/>
      <charset val="204"/>
    </font>
    <font>
      <sz val="10"/>
      <color theme="1"/>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0"/>
      <color theme="1"/>
      <name val="Times New Roman"/>
      <family val="1"/>
      <charset val="204"/>
    </font>
    <font>
      <b/>
      <sz val="9"/>
      <color theme="1"/>
      <name val="Times New Roman"/>
      <family val="1"/>
      <charset val="204"/>
    </font>
  </fonts>
  <fills count="2">
    <fill>
      <patternFill patternType="none"/>
    </fill>
    <fill>
      <patternFill patternType="gray125"/>
    </fill>
  </fills>
  <borders count="27">
    <border>
      <left/>
      <right/>
      <top/>
      <bottom/>
      <diagonal/>
    </border>
    <border>
      <left style="double">
        <color rgb="FF000000"/>
      </left>
      <right/>
      <top/>
      <bottom style="medium">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medium">
        <color rgb="FF000000"/>
      </left>
      <right/>
      <top/>
      <bottom style="medium">
        <color rgb="FF000000"/>
      </bottom>
      <diagonal/>
    </border>
    <border>
      <left style="medium">
        <color rgb="FF000000"/>
      </left>
      <right style="double">
        <color rgb="FF000000"/>
      </right>
      <top/>
      <bottom style="medium">
        <color rgb="FF000000"/>
      </bottom>
      <diagonal/>
    </border>
    <border>
      <left style="medium">
        <color rgb="FF000000"/>
      </left>
      <right/>
      <top/>
      <bottom/>
      <diagonal/>
    </border>
    <border>
      <left/>
      <right/>
      <top/>
      <bottom style="medium">
        <color rgb="FF000000"/>
      </bottom>
      <diagonal/>
    </border>
    <border>
      <left style="medium">
        <color rgb="FF000000"/>
      </left>
      <right style="double">
        <color rgb="FF000000"/>
      </right>
      <top/>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style="medium">
        <color rgb="FF000000"/>
      </bottom>
      <diagonal/>
    </border>
    <border>
      <left/>
      <right style="medium">
        <color rgb="FF000000"/>
      </right>
      <top/>
      <bottom style="medium">
        <color rgb="FF000000"/>
      </bottom>
      <diagonal/>
    </border>
    <border>
      <left style="medium">
        <color rgb="FF000000"/>
      </left>
      <right style="double">
        <color rgb="FF000000"/>
      </right>
      <top style="medium">
        <color rgb="FF000000"/>
      </top>
      <bottom/>
      <diagonal/>
    </border>
    <border>
      <left style="medium">
        <color rgb="FF000000"/>
      </left>
      <right/>
      <top style="double">
        <color rgb="FF000000"/>
      </top>
      <bottom/>
      <diagonal/>
    </border>
    <border>
      <left/>
      <right/>
      <top style="double">
        <color rgb="FF000000"/>
      </top>
      <bottom/>
      <diagonal/>
    </border>
    <border>
      <left style="double">
        <color rgb="FF000000"/>
      </left>
      <right/>
      <top/>
      <bottom style="double">
        <color rgb="FF000000"/>
      </bottom>
      <diagonal/>
    </border>
    <border>
      <left style="medium">
        <color rgb="FF000000"/>
      </left>
      <right/>
      <top/>
      <bottom style="double">
        <color rgb="FF000000"/>
      </bottom>
      <diagonal/>
    </border>
    <border>
      <left style="medium">
        <color rgb="FF000000"/>
      </left>
      <right style="double">
        <color rgb="FF000000"/>
      </right>
      <top/>
      <bottom style="double">
        <color rgb="FF000000"/>
      </bottom>
      <diagonal/>
    </border>
    <border>
      <left/>
      <right style="medium">
        <color rgb="FF000000"/>
      </right>
      <top style="double">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diagonal/>
    </border>
    <border>
      <left style="double">
        <color rgb="FF000000"/>
      </left>
      <right style="medium">
        <color rgb="FF000000"/>
      </right>
      <top/>
      <bottom/>
      <diagonal/>
    </border>
    <border>
      <left/>
      <right style="medium">
        <color rgb="FF000000"/>
      </right>
      <top/>
      <bottom/>
      <diagonal/>
    </border>
  </borders>
  <cellStyleXfs count="1">
    <xf numFmtId="0" fontId="0" fillId="0" borderId="0"/>
  </cellStyleXfs>
  <cellXfs count="59">
    <xf numFmtId="0" fontId="0" fillId="0" borderId="0" xfId="0"/>
    <xf numFmtId="0" fontId="3" fillId="0" borderId="17" xfId="0" applyFont="1" applyBorder="1" applyAlignment="1">
      <alignment horizontal="left" vertical="top" wrapText="1"/>
    </xf>
    <xf numFmtId="0" fontId="3" fillId="0" borderId="18" xfId="0" applyFont="1" applyBorder="1" applyAlignment="1">
      <alignment horizontal="center" wrapText="1"/>
    </xf>
    <xf numFmtId="0" fontId="7" fillId="0" borderId="17" xfId="0" applyFont="1" applyBorder="1" applyAlignment="1">
      <alignment horizontal="left" vertical="top" wrapText="1"/>
    </xf>
    <xf numFmtId="3" fontId="8" fillId="0" borderId="18" xfId="0" applyNumberFormat="1" applyFont="1" applyBorder="1" applyAlignment="1">
      <alignment horizontal="center" wrapText="1"/>
    </xf>
    <xf numFmtId="0" fontId="3" fillId="0" borderId="19" xfId="0" applyFont="1" applyBorder="1" applyAlignment="1">
      <alignment horizontal="center" wrapText="1"/>
    </xf>
    <xf numFmtId="3" fontId="8" fillId="0" borderId="19" xfId="0" applyNumberFormat="1" applyFont="1" applyBorder="1" applyAlignment="1">
      <alignment horizontal="center" wrapText="1"/>
    </xf>
    <xf numFmtId="17" fontId="3" fillId="0" borderId="18" xfId="0" applyNumberFormat="1" applyFont="1" applyBorder="1" applyAlignment="1">
      <alignment horizontal="center" wrapText="1"/>
    </xf>
    <xf numFmtId="0" fontId="3" fillId="0" borderId="19" xfId="0" applyFont="1" applyBorder="1" applyAlignment="1">
      <alignment horizontal="left" wrapText="1"/>
    </xf>
    <xf numFmtId="0" fontId="3" fillId="0" borderId="18" xfId="0" applyFont="1" applyBorder="1" applyAlignment="1">
      <alignment horizontal="left" wrapText="1"/>
    </xf>
    <xf numFmtId="3" fontId="1" fillId="0" borderId="0" xfId="0" applyNumberFormat="1" applyFont="1"/>
    <xf numFmtId="0" fontId="3" fillId="0" borderId="19"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5" xfId="0" applyFont="1" applyFill="1" applyBorder="1" applyAlignment="1">
      <alignment horizontal="justify" vertical="top" wrapText="1"/>
    </xf>
    <xf numFmtId="0" fontId="2" fillId="0" borderId="6" xfId="0" applyFont="1" applyFill="1" applyBorder="1" applyAlignment="1">
      <alignment horizontal="justify"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center" vertical="top" wrapText="1"/>
    </xf>
    <xf numFmtId="3" fontId="6" fillId="0" borderId="5" xfId="0" applyNumberFormat="1" applyFont="1" applyFill="1" applyBorder="1" applyAlignment="1">
      <alignment horizontal="center" wrapText="1"/>
    </xf>
    <xf numFmtId="0" fontId="3" fillId="0" borderId="5" xfId="0" applyFont="1" applyFill="1" applyBorder="1" applyAlignment="1">
      <alignment horizontal="center" wrapText="1"/>
    </xf>
    <xf numFmtId="0" fontId="3" fillId="0" borderId="17" xfId="0" applyFont="1" applyFill="1" applyBorder="1" applyAlignment="1">
      <alignment horizontal="left" vertical="top" wrapText="1"/>
    </xf>
    <xf numFmtId="0" fontId="6" fillId="0" borderId="18" xfId="0" applyFont="1" applyFill="1" applyBorder="1" applyAlignment="1">
      <alignment horizontal="center" wrapText="1"/>
    </xf>
    <xf numFmtId="1" fontId="3" fillId="0" borderId="18" xfId="0" applyNumberFormat="1" applyFont="1" applyFill="1" applyBorder="1" applyAlignment="1">
      <alignment horizontal="center" wrapText="1"/>
    </xf>
    <xf numFmtId="0" fontId="6" fillId="0" borderId="5" xfId="0" applyFont="1" applyFill="1" applyBorder="1" applyAlignment="1">
      <alignment horizontal="center" wrapText="1"/>
    </xf>
    <xf numFmtId="0" fontId="3" fillId="0" borderId="18" xfId="0" applyFont="1" applyFill="1" applyBorder="1" applyAlignment="1">
      <alignment horizontal="center" wrapText="1"/>
    </xf>
    <xf numFmtId="0" fontId="3" fillId="0" borderId="9" xfId="0" applyFont="1" applyFill="1" applyBorder="1" applyAlignment="1">
      <alignment horizontal="center" vertical="top" wrapText="1"/>
    </xf>
    <xf numFmtId="1" fontId="6" fillId="0" borderId="5" xfId="0" applyNumberFormat="1" applyFont="1" applyFill="1" applyBorder="1" applyAlignment="1">
      <alignment horizontal="center" wrapText="1"/>
    </xf>
    <xf numFmtId="1" fontId="3" fillId="0" borderId="19" xfId="0" applyNumberFormat="1" applyFont="1" applyFill="1" applyBorder="1" applyAlignment="1">
      <alignment horizontal="center" vertical="top" wrapText="1"/>
    </xf>
    <xf numFmtId="1" fontId="3" fillId="0" borderId="18" xfId="0" applyNumberFormat="1" applyFont="1" applyFill="1" applyBorder="1" applyAlignment="1">
      <alignment horizontal="center" vertical="center" wrapText="1"/>
    </xf>
    <xf numFmtId="0" fontId="6" fillId="0" borderId="21" xfId="0" applyFont="1" applyFill="1" applyBorder="1" applyAlignment="1">
      <alignment horizontal="center" wrapText="1"/>
    </xf>
    <xf numFmtId="0" fontId="6" fillId="0" borderId="22" xfId="0" applyFont="1" applyFill="1" applyBorder="1" applyAlignment="1">
      <alignment horizontal="center" wrapText="1"/>
    </xf>
    <xf numFmtId="0" fontId="6" fillId="0" borderId="23" xfId="0" applyFont="1" applyFill="1" applyBorder="1" applyAlignment="1">
      <alignment horizontal="center" wrapText="1"/>
    </xf>
    <xf numFmtId="0" fontId="5" fillId="0" borderId="21" xfId="0" applyFont="1" applyFill="1" applyBorder="1" applyAlignment="1">
      <alignment horizontal="center" wrapText="1"/>
    </xf>
    <xf numFmtId="0" fontId="5" fillId="0" borderId="22" xfId="0" applyFont="1" applyFill="1" applyBorder="1" applyAlignment="1">
      <alignment horizontal="center" wrapText="1"/>
    </xf>
    <xf numFmtId="0" fontId="5" fillId="0" borderId="23" xfId="0" applyFont="1" applyFill="1" applyBorder="1" applyAlignment="1">
      <alignment horizontal="center" wrapText="1"/>
    </xf>
    <xf numFmtId="0" fontId="3" fillId="0" borderId="24" xfId="0" applyFont="1" applyFill="1" applyBorder="1" applyAlignment="1">
      <alignment horizontal="left" vertical="top" wrapText="1"/>
    </xf>
    <xf numFmtId="0" fontId="3" fillId="0" borderId="25" xfId="0" applyFont="1" applyFill="1" applyBorder="1" applyAlignment="1">
      <alignment horizontal="left" vertical="top" wrapText="1"/>
    </xf>
    <xf numFmtId="0" fontId="4" fillId="0" borderId="15"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20"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9" xfId="0" applyFont="1" applyFill="1" applyBorder="1" applyAlignment="1">
      <alignment horizontal="center" vertical="top" wrapText="1"/>
    </xf>
    <xf numFmtId="0" fontId="5" fillId="0" borderId="7" xfId="0" applyFont="1" applyFill="1" applyBorder="1" applyAlignment="1">
      <alignment horizontal="justify" vertical="top" wrapText="1"/>
    </xf>
    <xf numFmtId="0" fontId="5" fillId="0" borderId="8" xfId="0" applyFont="1" applyFill="1" applyBorder="1" applyAlignment="1">
      <alignment horizontal="justify" vertical="top" wrapText="1"/>
    </xf>
    <xf numFmtId="0" fontId="5" fillId="0" borderId="13" xfId="0" applyFont="1" applyFill="1" applyBorder="1" applyAlignment="1">
      <alignment horizontal="justify" vertical="top" wrapText="1"/>
    </xf>
    <xf numFmtId="0" fontId="3" fillId="0" borderId="24" xfId="0" applyFont="1" applyFill="1" applyBorder="1" applyAlignment="1">
      <alignment horizontal="center" vertical="top" wrapText="1"/>
    </xf>
    <xf numFmtId="0" fontId="3" fillId="0" borderId="25"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3"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12"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63"/>
  <sheetViews>
    <sheetView tabSelected="1" topLeftCell="A23" zoomScale="80" zoomScaleNormal="80" workbookViewId="0">
      <selection activeCell="M36" sqref="M36"/>
    </sheetView>
  </sheetViews>
  <sheetFormatPr defaultRowHeight="15"/>
  <cols>
    <col min="1" max="1" width="29.140625" customWidth="1"/>
    <col min="2" max="2" width="18.42578125" customWidth="1"/>
    <col min="3" max="3" width="17.5703125" customWidth="1"/>
    <col min="4" max="4" width="18.42578125" customWidth="1"/>
    <col min="5" max="5" width="45.42578125" customWidth="1"/>
    <col min="6" max="6" width="28.85546875" customWidth="1"/>
  </cols>
  <sheetData>
    <row r="1" spans="1:6" ht="17.25" thickTop="1" thickBot="1">
      <c r="A1" s="54" t="s">
        <v>0</v>
      </c>
      <c r="B1" s="56" t="s">
        <v>1</v>
      </c>
      <c r="C1" s="57"/>
      <c r="D1" s="58"/>
      <c r="E1" s="12" t="s">
        <v>2</v>
      </c>
      <c r="F1" s="13" t="s">
        <v>3</v>
      </c>
    </row>
    <row r="2" spans="1:6" ht="16.5" thickBot="1">
      <c r="A2" s="55"/>
      <c r="B2" s="14">
        <v>1</v>
      </c>
      <c r="C2" s="14">
        <v>2</v>
      </c>
      <c r="D2" s="14">
        <v>3</v>
      </c>
      <c r="E2" s="15"/>
      <c r="F2" s="16"/>
    </row>
    <row r="3" spans="1:6" ht="13.5" customHeight="1" thickTop="1">
      <c r="A3" s="46" t="s">
        <v>12</v>
      </c>
      <c r="B3" s="38" t="s">
        <v>13</v>
      </c>
      <c r="C3" s="39"/>
      <c r="D3" s="39"/>
      <c r="E3" s="40"/>
      <c r="F3" s="41"/>
    </row>
    <row r="4" spans="1:6" ht="186" customHeight="1">
      <c r="A4" s="47"/>
      <c r="B4" s="48" t="s">
        <v>35</v>
      </c>
      <c r="C4" s="49"/>
      <c r="D4" s="49"/>
      <c r="E4" s="50"/>
      <c r="F4" s="42"/>
    </row>
    <row r="5" spans="1:6" ht="370.5" customHeight="1" thickBot="1">
      <c r="A5" s="47"/>
      <c r="B5" s="51"/>
      <c r="C5" s="52"/>
      <c r="D5" s="52"/>
      <c r="E5" s="53"/>
      <c r="F5" s="26"/>
    </row>
    <row r="6" spans="1:6" ht="15.75" thickBot="1">
      <c r="A6" s="17" t="s">
        <v>4</v>
      </c>
      <c r="B6" s="30">
        <v>1</v>
      </c>
      <c r="C6" s="31"/>
      <c r="D6" s="31"/>
      <c r="E6" s="32"/>
      <c r="F6" s="18"/>
    </row>
    <row r="7" spans="1:6" ht="15.75" thickBot="1">
      <c r="A7" s="17" t="s">
        <v>5</v>
      </c>
      <c r="B7" s="33" t="s">
        <v>34</v>
      </c>
      <c r="C7" s="34"/>
      <c r="D7" s="34"/>
      <c r="E7" s="35"/>
      <c r="F7" s="18"/>
    </row>
    <row r="8" spans="1:6" ht="15.75" thickBot="1">
      <c r="A8" s="17" t="s">
        <v>6</v>
      </c>
      <c r="B8" s="19">
        <v>383000</v>
      </c>
      <c r="C8" s="19">
        <v>383000</v>
      </c>
      <c r="D8" s="19">
        <v>383000</v>
      </c>
      <c r="E8" s="20">
        <f>ROUND((B8+C8+D8)/3,2)</f>
        <v>383000</v>
      </c>
      <c r="F8" s="18">
        <f>E8</f>
        <v>383000</v>
      </c>
    </row>
    <row r="9" spans="1:6" ht="15.75" thickBot="1">
      <c r="A9" s="21" t="s">
        <v>7</v>
      </c>
      <c r="B9" s="22">
        <f>B6*B8</f>
        <v>383000</v>
      </c>
      <c r="C9" s="22">
        <f>B6*C8</f>
        <v>383000</v>
      </c>
      <c r="D9" s="22">
        <f>B6*D8</f>
        <v>383000</v>
      </c>
      <c r="E9" s="23">
        <f>(B9+C9+D9)/3</f>
        <v>383000</v>
      </c>
      <c r="F9" s="28">
        <f>E9</f>
        <v>383000</v>
      </c>
    </row>
    <row r="10" spans="1:6" ht="15.75" thickTop="1">
      <c r="A10" s="36" t="s">
        <v>12</v>
      </c>
      <c r="B10" s="38" t="s">
        <v>14</v>
      </c>
      <c r="C10" s="39"/>
      <c r="D10" s="39"/>
      <c r="E10" s="40"/>
      <c r="F10" s="41"/>
    </row>
    <row r="11" spans="1:6" ht="28.5" customHeight="1" thickBot="1">
      <c r="A11" s="37"/>
      <c r="B11" s="43" t="s">
        <v>15</v>
      </c>
      <c r="C11" s="44"/>
      <c r="D11" s="44"/>
      <c r="E11" s="45"/>
      <c r="F11" s="42"/>
    </row>
    <row r="12" spans="1:6" ht="15.75" thickBot="1">
      <c r="A12" s="17" t="s">
        <v>4</v>
      </c>
      <c r="B12" s="30">
        <v>2</v>
      </c>
      <c r="C12" s="31"/>
      <c r="D12" s="31"/>
      <c r="E12" s="32"/>
      <c r="F12" s="18"/>
    </row>
    <row r="13" spans="1:6" ht="15.75" thickBot="1">
      <c r="A13" s="17" t="s">
        <v>5</v>
      </c>
      <c r="B13" s="33" t="s">
        <v>34</v>
      </c>
      <c r="C13" s="34"/>
      <c r="D13" s="34"/>
      <c r="E13" s="35"/>
      <c r="F13" s="18"/>
    </row>
    <row r="14" spans="1:6" ht="15.75" thickBot="1">
      <c r="A14" s="17" t="s">
        <v>6</v>
      </c>
      <c r="B14" s="24">
        <v>10000</v>
      </c>
      <c r="C14" s="24">
        <v>10000</v>
      </c>
      <c r="D14" s="19">
        <v>10000</v>
      </c>
      <c r="E14" s="20">
        <f>ROUND((B14+C14+D14)/3,2)</f>
        <v>10000</v>
      </c>
      <c r="F14" s="18">
        <f>E14</f>
        <v>10000</v>
      </c>
    </row>
    <row r="15" spans="1:6" ht="15.75" thickBot="1">
      <c r="A15" s="21" t="s">
        <v>7</v>
      </c>
      <c r="B15" s="22">
        <f>B12*B14</f>
        <v>20000</v>
      </c>
      <c r="C15" s="22">
        <f>B12*C14</f>
        <v>20000</v>
      </c>
      <c r="D15" s="22">
        <f>B12*D14</f>
        <v>20000</v>
      </c>
      <c r="E15" s="23">
        <f>(B15+C15+D15)/3</f>
        <v>20000</v>
      </c>
      <c r="F15" s="28">
        <f>E15</f>
        <v>20000</v>
      </c>
    </row>
    <row r="16" spans="1:6" ht="15.75" thickTop="1">
      <c r="A16" s="36" t="s">
        <v>12</v>
      </c>
      <c r="B16" s="38" t="s">
        <v>16</v>
      </c>
      <c r="C16" s="39"/>
      <c r="D16" s="39"/>
      <c r="E16" s="40"/>
      <c r="F16" s="41"/>
    </row>
    <row r="17" spans="1:6" ht="27.75" customHeight="1" thickBot="1">
      <c r="A17" s="37"/>
      <c r="B17" s="43" t="s">
        <v>24</v>
      </c>
      <c r="C17" s="44"/>
      <c r="D17" s="44"/>
      <c r="E17" s="45"/>
      <c r="F17" s="42"/>
    </row>
    <row r="18" spans="1:6" ht="15.75" thickBot="1">
      <c r="A18" s="17" t="s">
        <v>4</v>
      </c>
      <c r="B18" s="30">
        <v>1</v>
      </c>
      <c r="C18" s="31"/>
      <c r="D18" s="31"/>
      <c r="E18" s="32"/>
      <c r="F18" s="18"/>
    </row>
    <row r="19" spans="1:6" ht="15.75" thickBot="1">
      <c r="A19" s="17" t="s">
        <v>5</v>
      </c>
      <c r="B19" s="33" t="s">
        <v>33</v>
      </c>
      <c r="C19" s="34"/>
      <c r="D19" s="34"/>
      <c r="E19" s="35"/>
      <c r="F19" s="18"/>
    </row>
    <row r="20" spans="1:6" ht="15.75" thickBot="1">
      <c r="A20" s="17" t="s">
        <v>6</v>
      </c>
      <c r="B20" s="19">
        <v>35000</v>
      </c>
      <c r="C20" s="27">
        <v>35000</v>
      </c>
      <c r="D20" s="27">
        <v>35000</v>
      </c>
      <c r="E20" s="20">
        <f>ROUND((B20+C20+D20)/3,2)</f>
        <v>35000</v>
      </c>
      <c r="F20" s="18">
        <f>E20</f>
        <v>35000</v>
      </c>
    </row>
    <row r="21" spans="1:6" ht="15.75" thickBot="1">
      <c r="A21" s="21" t="s">
        <v>7</v>
      </c>
      <c r="B21" s="22">
        <f>B18*B20</f>
        <v>35000</v>
      </c>
      <c r="C21" s="22">
        <f>B18*C20</f>
        <v>35000</v>
      </c>
      <c r="D21" s="22">
        <f>B18*D20</f>
        <v>35000</v>
      </c>
      <c r="E21" s="25">
        <f>(B21+C21+D21)/3</f>
        <v>35000</v>
      </c>
      <c r="F21" s="11">
        <f>E21</f>
        <v>35000</v>
      </c>
    </row>
    <row r="22" spans="1:6" ht="15.75" thickTop="1">
      <c r="A22" s="36" t="s">
        <v>12</v>
      </c>
      <c r="B22" s="38" t="s">
        <v>17</v>
      </c>
      <c r="C22" s="39"/>
      <c r="D22" s="39"/>
      <c r="E22" s="40"/>
      <c r="F22" s="41"/>
    </row>
    <row r="23" spans="1:6" ht="28.5" customHeight="1" thickBot="1">
      <c r="A23" s="37"/>
      <c r="B23" s="43" t="s">
        <v>27</v>
      </c>
      <c r="C23" s="44"/>
      <c r="D23" s="44"/>
      <c r="E23" s="45"/>
      <c r="F23" s="42"/>
    </row>
    <row r="24" spans="1:6" ht="15.75" thickBot="1">
      <c r="A24" s="17" t="s">
        <v>4</v>
      </c>
      <c r="B24" s="30">
        <v>1</v>
      </c>
      <c r="C24" s="31"/>
      <c r="D24" s="31"/>
      <c r="E24" s="32"/>
      <c r="F24" s="18"/>
    </row>
    <row r="25" spans="1:6" ht="15.75" thickBot="1">
      <c r="A25" s="17" t="s">
        <v>5</v>
      </c>
      <c r="B25" s="33" t="s">
        <v>34</v>
      </c>
      <c r="C25" s="34"/>
      <c r="D25" s="34"/>
      <c r="E25" s="35"/>
      <c r="F25" s="18"/>
    </row>
    <row r="26" spans="1:6" ht="15.75" thickBot="1">
      <c r="A26" s="17" t="s">
        <v>6</v>
      </c>
      <c r="B26" s="19">
        <v>15000</v>
      </c>
      <c r="C26" s="19">
        <v>15000</v>
      </c>
      <c r="D26" s="24">
        <v>15000</v>
      </c>
      <c r="E26" s="20">
        <f>ROUND((B26+C26+D26)/3,2)</f>
        <v>15000</v>
      </c>
      <c r="F26" s="18">
        <f>E26</f>
        <v>15000</v>
      </c>
    </row>
    <row r="27" spans="1:6" ht="15.75" thickBot="1">
      <c r="A27" s="21" t="s">
        <v>7</v>
      </c>
      <c r="B27" s="22">
        <f>B24*B26</f>
        <v>15000</v>
      </c>
      <c r="C27" s="22">
        <f>B24*C26</f>
        <v>15000</v>
      </c>
      <c r="D27" s="22">
        <f>B24*D26</f>
        <v>15000</v>
      </c>
      <c r="E27" s="23">
        <f>(B27+C27+D27)/3</f>
        <v>15000</v>
      </c>
      <c r="F27" s="28">
        <f>E27</f>
        <v>15000</v>
      </c>
    </row>
    <row r="28" spans="1:6" ht="15.75" thickTop="1">
      <c r="A28" s="36" t="s">
        <v>12</v>
      </c>
      <c r="B28" s="38" t="s">
        <v>18</v>
      </c>
      <c r="C28" s="39"/>
      <c r="D28" s="39"/>
      <c r="E28" s="40"/>
      <c r="F28" s="41"/>
    </row>
    <row r="29" spans="1:6" ht="26.25" customHeight="1" thickBot="1">
      <c r="A29" s="37"/>
      <c r="B29" s="43" t="s">
        <v>28</v>
      </c>
      <c r="C29" s="44"/>
      <c r="D29" s="44"/>
      <c r="E29" s="45"/>
      <c r="F29" s="42"/>
    </row>
    <row r="30" spans="1:6" ht="15.75" thickBot="1">
      <c r="A30" s="17" t="s">
        <v>4</v>
      </c>
      <c r="B30" s="30">
        <v>1</v>
      </c>
      <c r="C30" s="31"/>
      <c r="D30" s="31"/>
      <c r="E30" s="32"/>
      <c r="F30" s="18"/>
    </row>
    <row r="31" spans="1:6" ht="15.75" thickBot="1">
      <c r="A31" s="17" t="s">
        <v>5</v>
      </c>
      <c r="B31" s="33" t="s">
        <v>34</v>
      </c>
      <c r="C31" s="34"/>
      <c r="D31" s="34"/>
      <c r="E31" s="35"/>
      <c r="F31" s="18"/>
    </row>
    <row r="32" spans="1:6" ht="15.75" thickBot="1">
      <c r="A32" s="17" t="s">
        <v>6</v>
      </c>
      <c r="B32" s="24">
        <v>10000</v>
      </c>
      <c r="C32" s="24">
        <v>10000</v>
      </c>
      <c r="D32" s="24">
        <v>10000</v>
      </c>
      <c r="E32" s="20">
        <f>ROUND((B32+C32+D32)/3,2)</f>
        <v>10000</v>
      </c>
      <c r="F32" s="18">
        <f>E32</f>
        <v>10000</v>
      </c>
    </row>
    <row r="33" spans="1:6" ht="15.75" thickBot="1">
      <c r="A33" s="21" t="s">
        <v>7</v>
      </c>
      <c r="B33" s="22">
        <f>B30*B32</f>
        <v>10000</v>
      </c>
      <c r="C33" s="22">
        <f>B30*C32</f>
        <v>10000</v>
      </c>
      <c r="D33" s="22">
        <f>B30*D32</f>
        <v>10000</v>
      </c>
      <c r="E33" s="25">
        <f>(B33+C33+D33)/3</f>
        <v>10000</v>
      </c>
      <c r="F33" s="11">
        <f>E33</f>
        <v>10000</v>
      </c>
    </row>
    <row r="34" spans="1:6" ht="15.75" thickTop="1">
      <c r="A34" s="36" t="s">
        <v>12</v>
      </c>
      <c r="B34" s="38" t="s">
        <v>19</v>
      </c>
      <c r="C34" s="39"/>
      <c r="D34" s="39"/>
      <c r="E34" s="40"/>
      <c r="F34" s="41"/>
    </row>
    <row r="35" spans="1:6" ht="63.75" customHeight="1" thickBot="1">
      <c r="A35" s="37"/>
      <c r="B35" s="43" t="s">
        <v>25</v>
      </c>
      <c r="C35" s="44"/>
      <c r="D35" s="44"/>
      <c r="E35" s="45"/>
      <c r="F35" s="42"/>
    </row>
    <row r="36" spans="1:6" ht="15.75" thickBot="1">
      <c r="A36" s="17" t="s">
        <v>4</v>
      </c>
      <c r="B36" s="30">
        <v>1</v>
      </c>
      <c r="C36" s="31"/>
      <c r="D36" s="31"/>
      <c r="E36" s="32"/>
      <c r="F36" s="18"/>
    </row>
    <row r="37" spans="1:6" ht="15.75" thickBot="1">
      <c r="A37" s="17" t="s">
        <v>5</v>
      </c>
      <c r="B37" s="33" t="s">
        <v>26</v>
      </c>
      <c r="C37" s="34"/>
      <c r="D37" s="34"/>
      <c r="E37" s="35"/>
      <c r="F37" s="18"/>
    </row>
    <row r="38" spans="1:6" ht="15.75" thickBot="1">
      <c r="A38" s="17" t="s">
        <v>6</v>
      </c>
      <c r="B38" s="24">
        <v>10000</v>
      </c>
      <c r="C38" s="24">
        <v>10000</v>
      </c>
      <c r="D38" s="24">
        <v>10000</v>
      </c>
      <c r="E38" s="20">
        <f>ROUND((B38+C38+D38)/3,2)</f>
        <v>10000</v>
      </c>
      <c r="F38" s="18">
        <f>E38</f>
        <v>10000</v>
      </c>
    </row>
    <row r="39" spans="1:6" ht="15.75" thickBot="1">
      <c r="A39" s="21" t="s">
        <v>7</v>
      </c>
      <c r="B39" s="22">
        <f>B36*B38</f>
        <v>10000</v>
      </c>
      <c r="C39" s="22">
        <f>B36*C38</f>
        <v>10000</v>
      </c>
      <c r="D39" s="22">
        <f>B36*D38</f>
        <v>10000</v>
      </c>
      <c r="E39" s="25">
        <f>(B39+C39+D39)/3</f>
        <v>10000</v>
      </c>
      <c r="F39" s="11">
        <f>E39</f>
        <v>10000</v>
      </c>
    </row>
    <row r="40" spans="1:6" ht="15.75" thickTop="1">
      <c r="A40" s="36" t="s">
        <v>12</v>
      </c>
      <c r="B40" s="38" t="s">
        <v>20</v>
      </c>
      <c r="C40" s="39"/>
      <c r="D40" s="39"/>
      <c r="E40" s="40"/>
      <c r="F40" s="41"/>
    </row>
    <row r="41" spans="1:6" ht="42" customHeight="1" thickBot="1">
      <c r="A41" s="37"/>
      <c r="B41" s="43" t="s">
        <v>32</v>
      </c>
      <c r="C41" s="44"/>
      <c r="D41" s="44"/>
      <c r="E41" s="45"/>
      <c r="F41" s="42"/>
    </row>
    <row r="42" spans="1:6" ht="15.75" thickBot="1">
      <c r="A42" s="17" t="s">
        <v>4</v>
      </c>
      <c r="B42" s="30">
        <v>15</v>
      </c>
      <c r="C42" s="31"/>
      <c r="D42" s="31"/>
      <c r="E42" s="32"/>
      <c r="F42" s="18"/>
    </row>
    <row r="43" spans="1:6" ht="15.75" thickBot="1">
      <c r="A43" s="17" t="s">
        <v>5</v>
      </c>
      <c r="B43" s="33" t="s">
        <v>31</v>
      </c>
      <c r="C43" s="34"/>
      <c r="D43" s="34"/>
      <c r="E43" s="35"/>
      <c r="F43" s="18"/>
    </row>
    <row r="44" spans="1:6" ht="15.75" thickBot="1">
      <c r="A44" s="17" t="s">
        <v>6</v>
      </c>
      <c r="B44" s="24">
        <v>6000</v>
      </c>
      <c r="C44" s="24">
        <v>6000</v>
      </c>
      <c r="D44" s="24">
        <v>6000</v>
      </c>
      <c r="E44" s="20">
        <f>ROUND((B44+C44+D44)/3,2)</f>
        <v>6000</v>
      </c>
      <c r="F44" s="18">
        <f>E44</f>
        <v>6000</v>
      </c>
    </row>
    <row r="45" spans="1:6" ht="15.75" thickBot="1">
      <c r="A45" s="21" t="s">
        <v>7</v>
      </c>
      <c r="B45" s="22">
        <f>B42*B44</f>
        <v>90000</v>
      </c>
      <c r="C45" s="22">
        <f>B42*C44</f>
        <v>90000</v>
      </c>
      <c r="D45" s="22">
        <f>B42*D44</f>
        <v>90000</v>
      </c>
      <c r="E45" s="25">
        <f>(B45+C45+D45)/3</f>
        <v>90000</v>
      </c>
      <c r="F45" s="11">
        <f>E45</f>
        <v>90000</v>
      </c>
    </row>
    <row r="46" spans="1:6" ht="15.75" thickTop="1">
      <c r="A46" s="36" t="s">
        <v>12</v>
      </c>
      <c r="B46" s="38" t="s">
        <v>21</v>
      </c>
      <c r="C46" s="39"/>
      <c r="D46" s="39"/>
      <c r="E46" s="40"/>
      <c r="F46" s="41"/>
    </row>
    <row r="47" spans="1:6" ht="41.25" customHeight="1" thickBot="1">
      <c r="A47" s="37"/>
      <c r="B47" s="43" t="s">
        <v>29</v>
      </c>
      <c r="C47" s="44"/>
      <c r="D47" s="44"/>
      <c r="E47" s="45"/>
      <c r="F47" s="42"/>
    </row>
    <row r="48" spans="1:6" ht="15.75" thickBot="1">
      <c r="A48" s="17" t="s">
        <v>4</v>
      </c>
      <c r="B48" s="30">
        <v>1</v>
      </c>
      <c r="C48" s="31"/>
      <c r="D48" s="31"/>
      <c r="E48" s="32"/>
      <c r="F48" s="18"/>
    </row>
    <row r="49" spans="1:6" ht="15.75" thickBot="1">
      <c r="A49" s="17" t="s">
        <v>5</v>
      </c>
      <c r="B49" s="33" t="s">
        <v>30</v>
      </c>
      <c r="C49" s="34"/>
      <c r="D49" s="34"/>
      <c r="E49" s="35"/>
      <c r="F49" s="18"/>
    </row>
    <row r="50" spans="1:6" ht="15.75" thickBot="1">
      <c r="A50" s="17" t="s">
        <v>6</v>
      </c>
      <c r="B50" s="24">
        <v>7000</v>
      </c>
      <c r="C50" s="24">
        <v>7000</v>
      </c>
      <c r="D50" s="24">
        <v>7000</v>
      </c>
      <c r="E50" s="20">
        <f>ROUND((B50+C50+D50)/3,2)</f>
        <v>7000</v>
      </c>
      <c r="F50" s="18">
        <f>E50</f>
        <v>7000</v>
      </c>
    </row>
    <row r="51" spans="1:6" ht="15.75" thickBot="1">
      <c r="A51" s="21" t="s">
        <v>7</v>
      </c>
      <c r="B51" s="22">
        <f>B48*B50</f>
        <v>7000</v>
      </c>
      <c r="C51" s="22">
        <f>B48*C50</f>
        <v>7000</v>
      </c>
      <c r="D51" s="22">
        <f>B48*D50</f>
        <v>7000</v>
      </c>
      <c r="E51" s="25">
        <f>(B51+C51+D51)/3</f>
        <v>7000</v>
      </c>
      <c r="F51" s="11">
        <f>E51</f>
        <v>7000</v>
      </c>
    </row>
    <row r="52" spans="1:6" ht="15.75" thickTop="1">
      <c r="A52" s="36" t="s">
        <v>12</v>
      </c>
      <c r="B52" s="38" t="s">
        <v>22</v>
      </c>
      <c r="C52" s="39"/>
      <c r="D52" s="39"/>
      <c r="E52" s="40"/>
      <c r="F52" s="41"/>
    </row>
    <row r="53" spans="1:6" ht="27.75" customHeight="1" thickBot="1">
      <c r="A53" s="37"/>
      <c r="B53" s="43" t="s">
        <v>23</v>
      </c>
      <c r="C53" s="44"/>
      <c r="D53" s="44"/>
      <c r="E53" s="45"/>
      <c r="F53" s="42"/>
    </row>
    <row r="54" spans="1:6" ht="15.75" thickBot="1">
      <c r="A54" s="17" t="s">
        <v>4</v>
      </c>
      <c r="B54" s="30">
        <v>5</v>
      </c>
      <c r="C54" s="31"/>
      <c r="D54" s="31"/>
      <c r="E54" s="32"/>
      <c r="F54" s="18"/>
    </row>
    <row r="55" spans="1:6" ht="15.75" thickBot="1">
      <c r="A55" s="17" t="s">
        <v>5</v>
      </c>
      <c r="B55" s="33" t="s">
        <v>34</v>
      </c>
      <c r="C55" s="34"/>
      <c r="D55" s="34"/>
      <c r="E55" s="35"/>
      <c r="F55" s="18"/>
    </row>
    <row r="56" spans="1:6" ht="15.75" thickBot="1">
      <c r="A56" s="17" t="s">
        <v>6</v>
      </c>
      <c r="B56" s="24">
        <v>3800</v>
      </c>
      <c r="C56" s="24">
        <v>3800</v>
      </c>
      <c r="D56" s="24">
        <v>3800</v>
      </c>
      <c r="E56" s="20">
        <f>ROUND((B56+C56+D56)/3,2)</f>
        <v>3800</v>
      </c>
      <c r="F56" s="18">
        <f>E56</f>
        <v>3800</v>
      </c>
    </row>
    <row r="57" spans="1:6" ht="15.75" thickBot="1">
      <c r="A57" s="21" t="s">
        <v>7</v>
      </c>
      <c r="B57" s="22">
        <f>B54*B56</f>
        <v>19000</v>
      </c>
      <c r="C57" s="22">
        <f>B54*C56</f>
        <v>19000</v>
      </c>
      <c r="D57" s="22">
        <f>B54*D56</f>
        <v>19000</v>
      </c>
      <c r="E57" s="25">
        <f>(B57+C57+D57)/3</f>
        <v>19000</v>
      </c>
      <c r="F57" s="11">
        <f>E57</f>
        <v>19000</v>
      </c>
    </row>
    <row r="58" spans="1:6" ht="16.5" thickTop="1" thickBot="1">
      <c r="A58" s="3" t="s">
        <v>8</v>
      </c>
      <c r="B58" s="29">
        <f t="shared" ref="B58:D58" si="0">B57+B51+B45+B39+B33+B27+B21+B15+B9</f>
        <v>589000</v>
      </c>
      <c r="C58" s="29">
        <f t="shared" si="0"/>
        <v>589000</v>
      </c>
      <c r="D58" s="29">
        <f t="shared" si="0"/>
        <v>589000</v>
      </c>
      <c r="E58" s="29">
        <f>E57+E51+E45+E39+E33+E27+E21+E15+E9</f>
        <v>589000</v>
      </c>
      <c r="F58" s="5"/>
    </row>
    <row r="59" spans="1:6" ht="16.5" thickTop="1" thickBot="1">
      <c r="A59" s="1" t="s">
        <v>9</v>
      </c>
      <c r="B59" s="4">
        <f>B58</f>
        <v>589000</v>
      </c>
      <c r="C59" s="4">
        <f>C58</f>
        <v>589000</v>
      </c>
      <c r="D59" s="4">
        <f>D58</f>
        <v>589000</v>
      </c>
      <c r="E59" s="23">
        <f>E58</f>
        <v>589000</v>
      </c>
      <c r="F59" s="6"/>
    </row>
    <row r="60" spans="1:6" ht="16.5" thickTop="1" thickBot="1">
      <c r="A60" s="1" t="s">
        <v>10</v>
      </c>
      <c r="B60" s="7"/>
      <c r="C60" s="7"/>
      <c r="D60" s="7"/>
      <c r="E60" s="2"/>
      <c r="F60" s="8"/>
    </row>
    <row r="61" spans="1:6" ht="16.5" thickTop="1" thickBot="1">
      <c r="A61" s="1" t="s">
        <v>11</v>
      </c>
      <c r="B61" s="2"/>
      <c r="C61" s="2"/>
      <c r="D61" s="2"/>
      <c r="E61" s="9"/>
      <c r="F61" s="8"/>
    </row>
    <row r="62" spans="1:6" ht="15.75" thickTop="1"/>
    <row r="63" spans="1:6">
      <c r="E63" s="10"/>
    </row>
  </sheetData>
  <mergeCells count="56">
    <mergeCell ref="A1:A2"/>
    <mergeCell ref="B1:D1"/>
    <mergeCell ref="B3:E3"/>
    <mergeCell ref="A10:A11"/>
    <mergeCell ref="B10:E10"/>
    <mergeCell ref="F10:F11"/>
    <mergeCell ref="B13:E13"/>
    <mergeCell ref="F3:F4"/>
    <mergeCell ref="B6:E6"/>
    <mergeCell ref="B7:E7"/>
    <mergeCell ref="B11:E11"/>
    <mergeCell ref="B12:E12"/>
    <mergeCell ref="F16:F17"/>
    <mergeCell ref="B17:E17"/>
    <mergeCell ref="B18:E18"/>
    <mergeCell ref="B19:E19"/>
    <mergeCell ref="A22:A23"/>
    <mergeCell ref="B22:E22"/>
    <mergeCell ref="F22:F23"/>
    <mergeCell ref="B23:E23"/>
    <mergeCell ref="F28:F29"/>
    <mergeCell ref="B29:E29"/>
    <mergeCell ref="A3:A5"/>
    <mergeCell ref="B4:E5"/>
    <mergeCell ref="A34:A35"/>
    <mergeCell ref="B34:E34"/>
    <mergeCell ref="F34:F35"/>
    <mergeCell ref="B35:E35"/>
    <mergeCell ref="B30:E30"/>
    <mergeCell ref="B31:E31"/>
    <mergeCell ref="B24:E24"/>
    <mergeCell ref="B25:E25"/>
    <mergeCell ref="A28:A29"/>
    <mergeCell ref="B28:E28"/>
    <mergeCell ref="A16:A17"/>
    <mergeCell ref="B16:E16"/>
    <mergeCell ref="B36:E36"/>
    <mergeCell ref="B37:E37"/>
    <mergeCell ref="A40:A41"/>
    <mergeCell ref="B40:E40"/>
    <mergeCell ref="F40:F41"/>
    <mergeCell ref="B41:E41"/>
    <mergeCell ref="F52:F53"/>
    <mergeCell ref="B53:E53"/>
    <mergeCell ref="B42:E42"/>
    <mergeCell ref="B43:E43"/>
    <mergeCell ref="A46:A47"/>
    <mergeCell ref="B46:E46"/>
    <mergeCell ref="F46:F47"/>
    <mergeCell ref="B47:E47"/>
    <mergeCell ref="B54:E54"/>
    <mergeCell ref="B55:E55"/>
    <mergeCell ref="B48:E48"/>
    <mergeCell ref="B49:E49"/>
    <mergeCell ref="A52:A53"/>
    <mergeCell ref="B52:E52"/>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2014-04-17T08:44:21Z</dcterms:modified>
</cp:coreProperties>
</file>