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45" windowWidth="27360" windowHeight="13065"/>
  </bookViews>
  <sheets>
    <sheet name="НМЦК" sheetId="38" r:id="rId1"/>
  </sheets>
  <calcPr calcId="145621"/>
</workbook>
</file>

<file path=xl/calcChain.xml><?xml version="1.0" encoding="utf-8"?>
<calcChain xmlns="http://schemas.openxmlformats.org/spreadsheetml/2006/main">
  <c r="J15" i="38" l="1"/>
  <c r="K15" i="38" s="1"/>
  <c r="J14" i="38"/>
  <c r="K14" i="38" s="1"/>
  <c r="J12" i="38"/>
  <c r="K12" i="38" s="1"/>
  <c r="O7" i="38" s="1"/>
  <c r="J7" i="38"/>
  <c r="K7" i="38" s="1"/>
  <c r="P7" i="38" l="1"/>
  <c r="O11" i="38" s="1"/>
  <c r="K16" i="38"/>
  <c r="F13" i="38" l="1"/>
  <c r="K11" i="38" l="1"/>
  <c r="K13" i="38" l="1"/>
  <c r="K17" i="38" s="1"/>
</calcChain>
</file>

<file path=xl/sharedStrings.xml><?xml version="1.0" encoding="utf-8"?>
<sst xmlns="http://schemas.openxmlformats.org/spreadsheetml/2006/main" count="58" uniqueCount="47">
  <si>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</si>
  <si>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</si>
  <si>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</si>
  <si>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</si>
  <si>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</si>
  <si>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</si>
  <si>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</si>
  <si>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</si>
  <si>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</si>
  <si>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</si>
  <si>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</si>
  <si>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</si>
  <si>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</si>
  <si>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Архив</t>
  </si>
  <si>
    <t>уп</t>
  </si>
  <si>
    <t>Итого: начальная (максимальная) цена контракта</t>
  </si>
  <si>
    <t>Заведующий по АХР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</si>
  <si>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</si>
  <si>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</si>
  <si>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</si>
  <si>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ОПЕКА</t>
  </si>
  <si>
    <t>Наименование отдела (упр)</t>
  </si>
  <si>
    <t xml:space="preserve">Линейка
Длина разметки:  &gt; 25  и  ≤ 30 (см) Материал: Пластик  
Шкала измерения: Сантиметровая
</t>
  </si>
  <si>
    <t>Лимит</t>
  </si>
  <si>
    <t>Гл. эксперт                                                                                                                                              М.Г. Филиппова</t>
  </si>
  <si>
    <t>Начальник отдела опеки и попечительства</t>
  </si>
  <si>
    <t xml:space="preserve">А. И. Брусникин </t>
  </si>
  <si>
    <t>Т. В. Оводова</t>
  </si>
  <si>
    <t>коммерческое предложение  исх. №334 от 22.10.2020 г.</t>
  </si>
  <si>
    <t>коммерческое предложение  №5557 от 15.10.2020 г.</t>
  </si>
  <si>
    <t>коммерческое предложение  №306 от 19.10.2020 г.</t>
  </si>
  <si>
    <t>коммерческое предложение  №594 от 09.09.2020 г.</t>
  </si>
  <si>
    <t>коммерческое предложение  №706 от 09.09.2020 г.</t>
  </si>
  <si>
    <t>коммерческое предложение  УТ - 25576 от 09.09.2020 г.</t>
  </si>
  <si>
    <t>Линейка (26.51.33.141-000000002)</t>
  </si>
  <si>
    <t>Элемент первичный и батарея первичных элементов  (27.20.11.000-00000004)</t>
  </si>
  <si>
    <t>Итого: Начальная (максимальная) цена контракта: 88 367 ( восемьдесят восемь тысяч триста шестьдесят семь ) рублей 16 копеек</t>
  </si>
  <si>
    <t xml:space="preserve">Диск оптический (26.80.12.000-00000005)
</t>
  </si>
  <si>
    <t xml:space="preserve">IV. Обоснование начальной максимальной цены на поставку канцелярских товаров </t>
  </si>
  <si>
    <t xml:space="preserve">Диск оптический
Возможность печати: Нет
Емкость: 4.7 (Гбайт)
Количество сторон: 1 (шт)
Скорость записи: 16х
Тип носителя: DVD-R </t>
  </si>
  <si>
    <t xml:space="preserve">Элемент первичный и батарея первичных элементов 
Размер элемента питания: ААА
Тип электролита элемента питания: Щелочной (алкалиновый) (LR)
Форма элемента питания: Цилиндрическая. 
Дополнительные характеристики:
В упаковке не менее 12 шт.
</t>
  </si>
  <si>
    <t xml:space="preserve">Поставщик 1*: </t>
  </si>
  <si>
    <t xml:space="preserve">Поставщик 2*: </t>
  </si>
  <si>
    <t xml:space="preserve">Поставщик 3*: </t>
  </si>
  <si>
    <t xml:space="preserve">Поставщик 4*: </t>
  </si>
  <si>
    <t>Поставщик 5*: О</t>
  </si>
  <si>
    <t xml:space="preserve">Поставщик 6*: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</si>
</sst>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05">
    <xf numFmtId="0" fontId="0" fillId="0" borderId="0" xfId="0"/>
    <xf numFmtId="0" fontId="10" fillId="0" borderId="0" xfId="0" applyFont="1" applyFill="1" applyBorder="1"/>
    <xf numFmtId="0" fontId="11" fillId="5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Alignment="1"/>
    <xf numFmtId="0" fontId="12" fillId="5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4" fontId="11" fillId="5" borderId="2" xfId="1" applyNumberFormat="1" applyFont="1" applyFill="1" applyBorder="1" applyAlignment="1">
      <alignment horizontal="center" vertical="center"/>
    </xf>
    <xf numFmtId="4" fontId="11" fillId="5" borderId="2" xfId="3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" fontId="11" fillId="5" borderId="0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0" xfId="0" quotePrefix="1" applyFont="1" applyFill="1" applyAlignment="1">
      <alignment horizontal="left"/>
    </xf>
    <xf numFmtId="4" fontId="12" fillId="5" borderId="2" xfId="1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4" fontId="11" fillId="5" borderId="8" xfId="1" applyNumberFormat="1" applyFont="1" applyFill="1" applyBorder="1" applyAlignment="1">
      <alignment horizontal="center" vertical="center"/>
    </xf>
    <xf numFmtId="4" fontId="11" fillId="5" borderId="7" xfId="1" applyNumberFormat="1" applyFont="1" applyFill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2" fillId="5" borderId="9" xfId="0" applyFont="1" applyFill="1" applyBorder="1" applyAlignment="1"/>
    <xf numFmtId="4" fontId="11" fillId="5" borderId="5" xfId="1" applyNumberFormat="1" applyFont="1" applyFill="1" applyBorder="1" applyAlignment="1">
      <alignment horizontal="center" vertical="center"/>
    </xf>
    <xf numFmtId="4" fontId="11" fillId="5" borderId="9" xfId="1" applyNumberFormat="1" applyFont="1" applyFill="1" applyBorder="1" applyAlignment="1">
      <alignment horizontal="center" vertical="center"/>
    </xf>
    <xf numFmtId="4" fontId="11" fillId="5" borderId="13" xfId="1" applyNumberFormat="1" applyFont="1" applyFill="1" applyBorder="1" applyAlignment="1">
      <alignment horizontal="center" vertical="center"/>
    </xf>
    <xf numFmtId="4" fontId="12" fillId="5" borderId="5" xfId="1" applyNumberFormat="1" applyFont="1" applyFill="1" applyBorder="1" applyAlignment="1">
      <alignment horizontal="center" vertical="center"/>
    </xf>
    <xf numFmtId="0" fontId="11" fillId="5" borderId="0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2" fillId="5" borderId="9" xfId="1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2" fillId="5" borderId="0" xfId="1" applyNumberFormat="1" applyFont="1" applyFill="1" applyBorder="1" applyAlignment="1">
      <alignment horizontal="center" vertical="center"/>
    </xf>
    <xf numFmtId="0" fontId="0" fillId="0" borderId="2" xfId="0" applyBorder="1"/>
    <xf numFmtId="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/>
    <xf numFmtId="4" fontId="7" fillId="5" borderId="0" xfId="0" applyNumberFormat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0" fontId="7" fillId="5" borderId="0" xfId="1" applyFont="1" applyFill="1" applyBorder="1" applyAlignment="1">
      <alignment horizontal="center" vertical="center" wrapText="1"/>
    </xf>
    <xf numFmtId="4" fontId="7" fillId="5" borderId="0" xfId="0" applyNumberFormat="1" applyFont="1" applyFill="1" applyBorder="1" applyAlignment="1">
      <alignment horizontal="center" vertical="center"/>
    </xf>
    <xf numFmtId="4" fontId="7" fillId="5" borderId="0" xfId="1" applyNumberFormat="1" applyFont="1" applyFill="1" applyBorder="1" applyAlignment="1">
      <alignment horizontal="center" vertical="center"/>
    </xf>
    <xf numFmtId="4" fontId="14" fillId="5" borderId="0" xfId="1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/>
    <xf numFmtId="0" fontId="6" fillId="0" borderId="0" xfId="0" applyFont="1" applyBorder="1"/>
    <xf numFmtId="0" fontId="7" fillId="5" borderId="0" xfId="0" applyFont="1" applyFill="1" applyBorder="1" applyAlignment="1">
      <alignment horizontal="center" vertical="center"/>
    </xf>
    <xf numFmtId="0" fontId="7" fillId="5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right"/>
    </xf>
    <xf numFmtId="0" fontId="9" fillId="0" borderId="0" xfId="0" applyFont="1" applyFill="1" applyAlignment="1"/>
    <xf numFmtId="0" fontId="11" fillId="5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0" fontId="11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center"/>
    </xf>
    <xf numFmtId="0" fontId="11" fillId="5" borderId="12" xfId="0" applyFont="1" applyFill="1" applyBorder="1" applyAlignment="1"/>
    <xf numFmtId="0" fontId="9" fillId="5" borderId="12" xfId="0" applyFont="1" applyFill="1" applyBorder="1" applyAlignment="1"/>
    <xf numFmtId="0" fontId="11" fillId="5" borderId="5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5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5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4" fontId="11" fillId="5" borderId="5" xfId="2" applyNumberFormat="1" applyFont="1" applyFill="1" applyBorder="1" applyAlignment="1">
      <alignment horizontal="center" vertic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C34" sqref="C34"/>
    </sheetView>
  </sheetViews>
  <sheetFormatPr defaultRowHeight="15" x14ac:dyDescent="0.25"/>
  <cols>
    <col min="1" max="1" width="3.42578125" customWidth="1"/>
    <col min="2" max="2" width="16.5703125" customWidth="1"/>
    <col min="3" max="3" width="53.28515625" customWidth="1"/>
    <col min="5" max="5" width="3.42578125" customWidth="1"/>
    <col min="6" max="6" width="7.85546875" customWidth="1"/>
    <col min="7" max="7" width="8" customWidth="1"/>
    <col min="8" max="8" width="8.28515625" customWidth="1"/>
    <col min="9" max="9" width="9.42578125" customWidth="1"/>
    <col min="10" max="10" width="7.85546875" customWidth="1"/>
    <col min="11" max="11" width="16.42578125" customWidth="1"/>
    <col min="14" max="14" width="12.7109375" customWidth="1"/>
    <col min="15" max="15" width="16.5703125" bestFit="1" customWidth="1"/>
    <col min="16" max="16" width="10.7109375" customWidth="1"/>
    <col min="17" max="17" width="11.42578125" bestFit="1" customWidth="1"/>
  </cols>
  <sheetData>
    <row r="1" spans="1:17" x14ac:dyDescent="0.25">
      <c r="A1" s="81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1"/>
    </row>
    <row r="2" spans="1:17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1"/>
    </row>
    <row r="3" spans="1:17" x14ac:dyDescent="0.25">
      <c r="A3" s="3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7" x14ac:dyDescent="0.25">
      <c r="A4" s="83" t="s">
        <v>18</v>
      </c>
      <c r="B4" s="84"/>
      <c r="C4" s="84"/>
      <c r="D4" s="84"/>
      <c r="E4" s="84"/>
      <c r="F4" s="84"/>
      <c r="G4" s="84"/>
      <c r="H4" s="84"/>
      <c r="I4" s="84"/>
      <c r="J4" s="84"/>
      <c r="K4" s="2"/>
      <c r="L4" s="3"/>
    </row>
    <row r="5" spans="1:17" ht="15.75" customHeight="1" x14ac:dyDescent="0.25">
      <c r="A5" s="85" t="s">
        <v>0</v>
      </c>
      <c r="B5" s="85" t="s">
        <v>1</v>
      </c>
      <c r="C5" s="85" t="s">
        <v>2</v>
      </c>
      <c r="D5" s="85" t="s">
        <v>21</v>
      </c>
      <c r="E5" s="85" t="s">
        <v>3</v>
      </c>
      <c r="F5" s="87" t="s">
        <v>19</v>
      </c>
      <c r="G5" s="89" t="s">
        <v>5</v>
      </c>
      <c r="H5" s="89"/>
      <c r="I5" s="89"/>
      <c r="J5" s="90" t="s">
        <v>10</v>
      </c>
      <c r="K5" s="73" t="s">
        <v>9</v>
      </c>
      <c r="L5" s="4"/>
    </row>
    <row r="6" spans="1:17" ht="51.75" customHeight="1" x14ac:dyDescent="0.25">
      <c r="A6" s="86"/>
      <c r="B6" s="86"/>
      <c r="C6" s="86"/>
      <c r="D6" s="86"/>
      <c r="E6" s="86"/>
      <c r="F6" s="88"/>
      <c r="G6" s="29" t="s">
        <v>6</v>
      </c>
      <c r="H6" s="29" t="s">
        <v>7</v>
      </c>
      <c r="I6" s="29" t="s">
        <v>8</v>
      </c>
      <c r="J6" s="91"/>
      <c r="K6" s="92"/>
      <c r="L6" s="6"/>
      <c r="N6" s="51" t="s">
        <v>23</v>
      </c>
      <c r="O6" s="16" t="s">
        <v>11</v>
      </c>
      <c r="P6" s="5" t="s">
        <v>20</v>
      </c>
      <c r="Q6" s="28" t="s">
        <v>13</v>
      </c>
    </row>
    <row r="7" spans="1:17" ht="27.75" customHeight="1" x14ac:dyDescent="0.25">
      <c r="A7" s="79">
        <v>1</v>
      </c>
      <c r="B7" s="73" t="s">
        <v>34</v>
      </c>
      <c r="C7" s="79" t="s">
        <v>22</v>
      </c>
      <c r="D7" s="79" t="s">
        <v>20</v>
      </c>
      <c r="E7" s="85" t="s">
        <v>4</v>
      </c>
      <c r="F7" s="69">
        <v>8</v>
      </c>
      <c r="G7" s="93">
        <v>19.8</v>
      </c>
      <c r="H7" s="93">
        <v>24</v>
      </c>
      <c r="I7" s="104">
        <v>20</v>
      </c>
      <c r="J7" s="93">
        <f>ROUND((G7+H7+I7)/3,2)</f>
        <v>21.27</v>
      </c>
      <c r="K7" s="93">
        <f>ROUND((F7*J7),2)</f>
        <v>170.16</v>
      </c>
      <c r="L7" s="4"/>
      <c r="O7" s="76">
        <f>K12+K14</f>
        <v>67333</v>
      </c>
      <c r="P7" s="78">
        <f>K7+K15</f>
        <v>21034.16</v>
      </c>
      <c r="Q7" s="54"/>
    </row>
    <row r="8" spans="1:17" ht="4.5" hidden="1" customHeight="1" x14ac:dyDescent="0.25">
      <c r="A8" s="74"/>
      <c r="B8" s="74"/>
      <c r="C8" s="74"/>
      <c r="D8" s="74"/>
      <c r="E8" s="74"/>
      <c r="F8" s="103"/>
      <c r="G8" s="94"/>
      <c r="H8" s="94"/>
      <c r="I8" s="94"/>
      <c r="J8" s="94"/>
      <c r="K8" s="94"/>
      <c r="L8" s="4"/>
      <c r="O8" s="77"/>
      <c r="P8" s="77"/>
      <c r="Q8" s="54"/>
    </row>
    <row r="9" spans="1:17" ht="20.25" hidden="1" customHeight="1" x14ac:dyDescent="0.25">
      <c r="A9" s="74"/>
      <c r="B9" s="74"/>
      <c r="C9" s="74"/>
      <c r="D9" s="74"/>
      <c r="E9" s="74"/>
      <c r="F9" s="103"/>
      <c r="G9" s="94"/>
      <c r="H9" s="94"/>
      <c r="I9" s="94"/>
      <c r="J9" s="94"/>
      <c r="K9" s="94"/>
      <c r="L9" s="4"/>
      <c r="O9" s="77"/>
      <c r="P9" s="77"/>
      <c r="Q9" s="54"/>
    </row>
    <row r="10" spans="1:17" ht="26.25" customHeight="1" x14ac:dyDescent="0.25">
      <c r="A10" s="75"/>
      <c r="B10" s="75"/>
      <c r="C10" s="75"/>
      <c r="D10" s="75"/>
      <c r="E10" s="75"/>
      <c r="F10" s="70"/>
      <c r="G10" s="95"/>
      <c r="H10" s="95"/>
      <c r="I10" s="95"/>
      <c r="J10" s="95"/>
      <c r="K10" s="95"/>
      <c r="L10" s="4"/>
      <c r="O10" s="77"/>
      <c r="P10" s="77"/>
      <c r="Q10" s="54"/>
    </row>
    <row r="11" spans="1:17" x14ac:dyDescent="0.25">
      <c r="A11" s="19"/>
      <c r="B11" s="71" t="s">
        <v>12</v>
      </c>
      <c r="C11" s="80"/>
      <c r="D11" s="11"/>
      <c r="E11" s="24" t="s">
        <v>4</v>
      </c>
      <c r="F11" s="8">
        <v>8</v>
      </c>
      <c r="G11" s="12"/>
      <c r="H11" s="21"/>
      <c r="I11" s="9"/>
      <c r="J11" s="20"/>
      <c r="K11" s="18">
        <f>SUM(K7:K10)</f>
        <v>170.16</v>
      </c>
      <c r="L11" s="4"/>
      <c r="O11" s="67">
        <f>O7+P7</f>
        <v>88367.16</v>
      </c>
      <c r="P11" s="67"/>
      <c r="Q11" s="54"/>
    </row>
    <row r="12" spans="1:17" ht="79.5" customHeight="1" x14ac:dyDescent="0.25">
      <c r="A12" s="27">
        <v>2</v>
      </c>
      <c r="B12" s="26" t="s">
        <v>37</v>
      </c>
      <c r="C12" s="25" t="s">
        <v>39</v>
      </c>
      <c r="D12" s="7" t="s">
        <v>11</v>
      </c>
      <c r="E12" s="8" t="s">
        <v>4</v>
      </c>
      <c r="F12" s="8">
        <v>30</v>
      </c>
      <c r="G12" s="9">
        <v>67.3</v>
      </c>
      <c r="H12" s="23">
        <v>76</v>
      </c>
      <c r="I12" s="13">
        <v>70</v>
      </c>
      <c r="J12" s="9">
        <f>ROUND((G12+H12+I12)/3,2)</f>
        <v>71.099999999999994</v>
      </c>
      <c r="K12" s="9">
        <f>ROUND((F12*J12),2)</f>
        <v>2133</v>
      </c>
      <c r="L12" s="4"/>
      <c r="O12" s="55"/>
      <c r="P12" s="53"/>
      <c r="Q12" s="54"/>
    </row>
    <row r="13" spans="1:17" x14ac:dyDescent="0.25">
      <c r="A13" s="10"/>
      <c r="B13" s="71" t="s">
        <v>12</v>
      </c>
      <c r="C13" s="72"/>
      <c r="D13" s="11"/>
      <c r="E13" s="11" t="s">
        <v>4</v>
      </c>
      <c r="F13" s="8">
        <f>SUM(F12:F12)</f>
        <v>30</v>
      </c>
      <c r="G13" s="12"/>
      <c r="H13" s="21"/>
      <c r="I13" s="9"/>
      <c r="J13" s="20"/>
      <c r="K13" s="18">
        <f>SUM(K12:K12)</f>
        <v>2133</v>
      </c>
      <c r="L13" s="4"/>
      <c r="O13" s="53"/>
      <c r="P13" s="53"/>
      <c r="Q13" s="54"/>
    </row>
    <row r="14" spans="1:17" ht="51.75" customHeight="1" x14ac:dyDescent="0.25">
      <c r="A14" s="69">
        <v>3</v>
      </c>
      <c r="B14" s="96" t="s">
        <v>35</v>
      </c>
      <c r="C14" s="79" t="s">
        <v>40</v>
      </c>
      <c r="D14" s="14" t="s">
        <v>11</v>
      </c>
      <c r="E14" s="8" t="s">
        <v>14</v>
      </c>
      <c r="F14" s="8">
        <v>100</v>
      </c>
      <c r="G14" s="9">
        <v>644</v>
      </c>
      <c r="H14" s="23">
        <v>658</v>
      </c>
      <c r="I14" s="21">
        <v>654</v>
      </c>
      <c r="J14" s="9">
        <f>ROUND((G14+H14+I14)/3,2)</f>
        <v>652</v>
      </c>
      <c r="K14" s="9">
        <f>ROUND((F14*J14),2)</f>
        <v>65200</v>
      </c>
      <c r="L14" s="4"/>
      <c r="O14" s="55"/>
      <c r="P14" s="53"/>
      <c r="Q14" s="54"/>
    </row>
    <row r="15" spans="1:17" ht="26.25" customHeight="1" x14ac:dyDescent="0.25">
      <c r="A15" s="70"/>
      <c r="B15" s="97"/>
      <c r="C15" s="75"/>
      <c r="D15" s="8" t="s">
        <v>20</v>
      </c>
      <c r="E15" s="8" t="s">
        <v>14</v>
      </c>
      <c r="F15" s="8">
        <v>32</v>
      </c>
      <c r="G15" s="9">
        <v>644</v>
      </c>
      <c r="H15" s="22">
        <v>658</v>
      </c>
      <c r="I15" s="12">
        <v>654</v>
      </c>
      <c r="J15" s="9">
        <f>ROUND((G15+H15+I15)/3,2)</f>
        <v>652</v>
      </c>
      <c r="K15" s="9">
        <f>ROUND((F15*J15),2)</f>
        <v>20864</v>
      </c>
      <c r="L15" s="4"/>
      <c r="O15" s="55"/>
      <c r="P15" s="52"/>
      <c r="Q15" s="54"/>
    </row>
    <row r="16" spans="1:17" x14ac:dyDescent="0.25">
      <c r="A16" s="10"/>
      <c r="B16" s="71" t="s">
        <v>12</v>
      </c>
      <c r="C16" s="80"/>
      <c r="D16" s="11"/>
      <c r="E16" s="11" t="s">
        <v>14</v>
      </c>
      <c r="F16" s="8">
        <v>132</v>
      </c>
      <c r="G16" s="12"/>
      <c r="H16" s="21"/>
      <c r="I16" s="9"/>
      <c r="J16" s="20"/>
      <c r="K16" s="18">
        <f>ROUND((K14+K15),2)</f>
        <v>86064</v>
      </c>
      <c r="L16" s="4"/>
      <c r="O16" s="53"/>
      <c r="P16" s="53"/>
      <c r="Q16" s="54"/>
    </row>
    <row r="17" spans="1:17" x14ac:dyDescent="0.25">
      <c r="A17" s="33"/>
      <c r="B17" s="36" t="s">
        <v>15</v>
      </c>
      <c r="C17" s="34"/>
      <c r="D17" s="35"/>
      <c r="E17" s="32"/>
      <c r="F17" s="30"/>
      <c r="G17" s="37"/>
      <c r="H17" s="38"/>
      <c r="I17" s="31"/>
      <c r="J17" s="39"/>
      <c r="K17" s="40">
        <f>K11+K13+K16</f>
        <v>88367.16</v>
      </c>
      <c r="L17" s="4"/>
      <c r="O17" s="53"/>
      <c r="P17" s="53"/>
      <c r="Q17" s="54"/>
    </row>
    <row r="18" spans="1:17" ht="20.25" customHeight="1" x14ac:dyDescent="0.25">
      <c r="A18" s="42"/>
      <c r="B18" s="17" t="s">
        <v>36</v>
      </c>
      <c r="C18" s="43"/>
      <c r="D18" s="42"/>
      <c r="E18" s="42"/>
      <c r="F18" s="44"/>
      <c r="G18" s="38"/>
      <c r="H18" s="38"/>
      <c r="I18" s="45"/>
      <c r="J18" s="38"/>
      <c r="K18" s="46"/>
      <c r="L18" s="4"/>
      <c r="O18" s="53"/>
      <c r="P18" s="53"/>
      <c r="Q18" s="54"/>
    </row>
    <row r="19" spans="1:17" s="62" customFormat="1" ht="12.75" x14ac:dyDescent="0.2">
      <c r="A19" s="57"/>
      <c r="B19" s="98" t="s">
        <v>24</v>
      </c>
      <c r="C19" s="99"/>
      <c r="D19" s="99"/>
      <c r="E19" s="99"/>
      <c r="F19" s="99"/>
      <c r="G19" s="99"/>
      <c r="H19" s="99"/>
      <c r="I19" s="99"/>
      <c r="J19" s="59"/>
      <c r="K19" s="60"/>
      <c r="L19" s="61"/>
      <c r="O19" s="53"/>
      <c r="P19" s="53"/>
      <c r="Q19" s="63"/>
    </row>
    <row r="20" spans="1:17" s="62" customFormat="1" ht="12.75" x14ac:dyDescent="0.2">
      <c r="A20" s="57"/>
      <c r="B20" s="65"/>
      <c r="C20" s="66"/>
      <c r="D20" s="66"/>
      <c r="E20" s="66"/>
      <c r="F20" s="66"/>
      <c r="G20" s="66"/>
      <c r="H20" s="66"/>
      <c r="I20" s="66"/>
      <c r="J20" s="59"/>
      <c r="K20" s="60"/>
      <c r="L20" s="61"/>
      <c r="O20" s="53"/>
      <c r="P20" s="53"/>
      <c r="Q20" s="63"/>
    </row>
    <row r="21" spans="1:17" s="62" customFormat="1" x14ac:dyDescent="0.2">
      <c r="A21" s="57"/>
      <c r="B21" s="98" t="s">
        <v>25</v>
      </c>
      <c r="C21" s="100"/>
      <c r="D21" s="56" t="s">
        <v>27</v>
      </c>
      <c r="E21" s="57"/>
      <c r="F21" s="64"/>
      <c r="G21" s="59"/>
      <c r="H21" s="59"/>
      <c r="I21" s="58"/>
      <c r="J21" s="59"/>
      <c r="K21" s="60"/>
      <c r="L21" s="61"/>
      <c r="O21" s="53"/>
      <c r="P21" s="53"/>
      <c r="Q21" s="63"/>
    </row>
    <row r="22" spans="1:17" x14ac:dyDescent="0.25">
      <c r="A22" s="41"/>
      <c r="B22" s="41"/>
      <c r="C22" s="47"/>
      <c r="D22" s="41"/>
      <c r="E22" s="41"/>
      <c r="F22" s="48"/>
      <c r="G22" s="15"/>
      <c r="H22" s="15"/>
      <c r="I22" s="49"/>
      <c r="J22" s="15"/>
      <c r="K22" s="50"/>
      <c r="L22" s="4"/>
      <c r="O22" s="53"/>
      <c r="P22" s="53"/>
      <c r="Q22" s="54"/>
    </row>
    <row r="23" spans="1:17" x14ac:dyDescent="0.25">
      <c r="A23" s="41"/>
      <c r="B23" s="41" t="s">
        <v>16</v>
      </c>
      <c r="C23" s="47"/>
      <c r="D23" s="101" t="s">
        <v>26</v>
      </c>
      <c r="E23" s="102"/>
      <c r="F23" s="102"/>
      <c r="G23" s="15"/>
      <c r="H23" s="15"/>
      <c r="I23" s="49"/>
      <c r="J23" s="15"/>
      <c r="K23" s="50"/>
      <c r="L23" s="4"/>
      <c r="O23" s="53"/>
      <c r="P23" s="53"/>
      <c r="Q23" s="54"/>
    </row>
    <row r="24" spans="1:17" x14ac:dyDescent="0.25">
      <c r="A24" s="41"/>
      <c r="B24" s="41"/>
      <c r="C24" s="47"/>
      <c r="D24" s="41"/>
      <c r="E24" s="41"/>
      <c r="F24" s="48"/>
      <c r="G24" s="15"/>
      <c r="H24" s="15"/>
      <c r="I24" s="49"/>
      <c r="J24" s="15"/>
      <c r="K24" s="50"/>
      <c r="L24" s="4"/>
      <c r="O24" s="53"/>
      <c r="P24" s="53"/>
      <c r="Q24" s="54"/>
    </row>
    <row r="25" spans="1:17" x14ac:dyDescent="0.25">
      <c r="A25" s="41"/>
      <c r="B25" t="s">
        <v>41</v>
      </c>
      <c r="D25" t="s">
        <v>28</v>
      </c>
      <c r="I25" s="49"/>
      <c r="J25" s="15"/>
      <c r="K25" s="50"/>
      <c r="L25" s="4"/>
      <c r="O25" s="53"/>
      <c r="P25" s="53"/>
      <c r="Q25" s="54"/>
    </row>
    <row r="26" spans="1:17" x14ac:dyDescent="0.25">
      <c r="A26" s="41"/>
      <c r="B26" t="s">
        <v>42</v>
      </c>
      <c r="D26" t="s">
        <v>29</v>
      </c>
      <c r="I26" s="49"/>
      <c r="J26" s="15"/>
      <c r="K26" s="50"/>
      <c r="L26" s="4"/>
      <c r="O26" s="53"/>
      <c r="P26" s="53"/>
      <c r="Q26" s="54"/>
    </row>
    <row r="27" spans="1:17" x14ac:dyDescent="0.25">
      <c r="A27" s="41"/>
      <c r="B27" t="s">
        <v>43</v>
      </c>
      <c r="D27" t="s">
        <v>30</v>
      </c>
      <c r="I27" s="49"/>
      <c r="J27" s="15"/>
      <c r="K27" s="50"/>
      <c r="L27" s="4"/>
      <c r="O27" s="53"/>
      <c r="P27" s="53"/>
      <c r="Q27" s="54"/>
    </row>
    <row r="28" spans="1:17" x14ac:dyDescent="0.25">
      <c r="A28" s="41"/>
      <c r="B28" t="s">
        <v>44</v>
      </c>
      <c r="D28" t="s">
        <v>31</v>
      </c>
      <c r="I28" s="49"/>
      <c r="J28" s="15"/>
      <c r="K28" s="50"/>
      <c r="L28" s="4"/>
      <c r="O28" s="53"/>
      <c r="P28" s="53"/>
      <c r="Q28" s="54"/>
    </row>
    <row r="29" spans="1:17" x14ac:dyDescent="0.25">
      <c r="A29" s="41"/>
      <c r="B29" t="s">
        <v>45</v>
      </c>
      <c r="D29" t="s">
        <v>32</v>
      </c>
      <c r="I29" s="49"/>
      <c r="J29" s="15"/>
      <c r="K29" s="50"/>
      <c r="L29" s="4"/>
      <c r="O29" s="53"/>
      <c r="P29" s="53"/>
      <c r="Q29" s="54"/>
    </row>
    <row r="30" spans="1:17" x14ac:dyDescent="0.25">
      <c r="A30" s="41"/>
      <c r="B30" t="s">
        <v>46</v>
      </c>
      <c r="D30" t="s">
        <v>33</v>
      </c>
      <c r="I30" s="49"/>
      <c r="J30" s="15"/>
      <c r="K30" s="50"/>
      <c r="L30" s="4"/>
      <c r="O30" s="53"/>
      <c r="P30" s="53"/>
      <c r="Q30" s="54"/>
    </row>
    <row r="31" spans="1:17" x14ac:dyDescent="0.25">
      <c r="A31" s="41"/>
      <c r="B31" s="41"/>
      <c r="C31" s="47"/>
      <c r="D31" s="41"/>
      <c r="E31" s="41"/>
      <c r="F31" s="48"/>
      <c r="G31" s="15"/>
      <c r="H31" s="15"/>
      <c r="I31" s="49"/>
      <c r="J31" s="15"/>
      <c r="K31" s="50"/>
      <c r="L31" s="4"/>
      <c r="O31" s="53"/>
      <c r="P31" s="53"/>
      <c r="Q31" s="54"/>
    </row>
    <row r="32" spans="1:17" x14ac:dyDescent="0.25">
      <c r="A32" s="41"/>
      <c r="B32" s="41"/>
      <c r="C32" s="47"/>
      <c r="D32" s="41"/>
      <c r="E32" s="41"/>
      <c r="F32" s="48"/>
      <c r="G32" s="15"/>
      <c r="H32" s="15"/>
      <c r="I32" s="49"/>
      <c r="J32" s="15"/>
      <c r="K32" s="50"/>
      <c r="L32" s="4"/>
      <c r="O32" s="53"/>
      <c r="P32" s="53"/>
      <c r="Q32" s="54"/>
    </row>
    <row r="33" spans="1:17" x14ac:dyDescent="0.25">
      <c r="A33" s="41"/>
      <c r="B33" s="41"/>
      <c r="C33" s="47"/>
      <c r="D33" s="41"/>
      <c r="E33" s="41"/>
      <c r="F33" s="48"/>
      <c r="G33" s="15"/>
      <c r="H33" s="15"/>
      <c r="I33" s="49"/>
      <c r="J33" s="15"/>
      <c r="K33" s="50"/>
      <c r="L33" s="4"/>
      <c r="O33" s="53"/>
      <c r="P33" s="53"/>
      <c r="Q33" s="54"/>
    </row>
    <row r="34" spans="1:17" x14ac:dyDescent="0.25">
      <c r="A34" s="41"/>
      <c r="B34" s="41"/>
      <c r="C34" s="47"/>
      <c r="D34" s="41"/>
      <c r="E34" s="41"/>
      <c r="F34" s="48"/>
      <c r="G34" s="15"/>
      <c r="H34" s="15"/>
      <c r="I34" s="49"/>
      <c r="J34" s="15"/>
      <c r="K34" s="50"/>
      <c r="L34" s="4"/>
      <c r="O34" s="53"/>
      <c r="P34" s="53"/>
      <c r="Q34" s="54"/>
    </row>
  </sheetData>
  <mergeCells count="33">
    <mergeCell ref="B21:C21"/>
    <mergeCell ref="D23:F23"/>
    <mergeCell ref="D7:D10"/>
    <mergeCell ref="E7:E10"/>
    <mergeCell ref="F7:F10"/>
    <mergeCell ref="B16:C16"/>
    <mergeCell ref="C7:C10"/>
    <mergeCell ref="C14:C15"/>
    <mergeCell ref="B14:B15"/>
    <mergeCell ref="B19:I19"/>
    <mergeCell ref="G7:G10"/>
    <mergeCell ref="H7:H10"/>
    <mergeCell ref="I7:I10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14:A15"/>
    <mergeCell ref="B13:C13"/>
    <mergeCell ref="B7:B10"/>
    <mergeCell ref="O7:O10"/>
    <mergeCell ref="P7:P10"/>
    <mergeCell ref="A7:A10"/>
    <mergeCell ref="B11:C11"/>
    <mergeCell ref="J7:J10"/>
    <mergeCell ref="K7:K10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2020-11-10T07:19:25Z</cp:lastPrinted>
  <dcterms:created xsi:type="dcterms:W3CDTF">2016-01-21T04:36:45Z</dcterms:created>
  <dcterms:modified xsi:type="dcterms:W3CDTF">2020-11-16T07:08:43Z</dcterms:modified>
</cp:coreProperties>
</file>