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 activeTab="1"/>
  </bookViews>
  <sheets>
    <sheet name="001" sheetId="14" r:id="rId1"/>
    <sheet name="2 пол.2016" sheetId="15" r:id="rId2"/>
  </sheets>
  <calcPr calcId="145621" iterate="1"/>
</workbook>
</file>

<file path=xl/calcChain.xml><?xml version="1.0" encoding="utf-8"?>
<calcChain xmlns="http://schemas.openxmlformats.org/spreadsheetml/2006/main">
  <c r="K12" i="15" l="1"/>
  <c r="L13" i="15" s="1"/>
  <c r="K10" i="15"/>
  <c r="L11" i="15" s="1"/>
  <c r="K8" i="15"/>
  <c r="K6" i="15" l="1"/>
  <c r="L9" i="15"/>
  <c r="L7" i="15"/>
  <c r="L14" i="15" l="1"/>
  <c r="K9" i="14"/>
  <c r="K7" i="14"/>
  <c r="K5" i="14"/>
  <c r="L10" i="14" l="1"/>
  <c r="L8" i="14"/>
  <c r="L6" i="14"/>
  <c r="L11" i="14" l="1"/>
</calcChain>
</file>

<file path=xl/sharedStrings.xml><?xml version="1.0" encoding="utf-8"?>
<sst xmlns="http://schemas.openxmlformats.org/spreadsheetml/2006/main" count="75" uniqueCount="44">
  <si>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</si>
  <si>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</si>
  <si>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</si>
  <si>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</si>
  <si>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</si>
  <si>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</si>
  <si>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</si>
  <si>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</si>
  <si>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</si>
  <si>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</si>
  <si>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</si>
  <si>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</si>
  <si>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</si>
  <si>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</si>
  <si>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ВСЕГО: Начальная (максимальная) цена гражданско-правового договора </t>
  </si>
  <si>
    <t>Смесь из 6 видов сухофруктов плодов и ягод</t>
  </si>
  <si>
    <t>Изюм без косточек</t>
  </si>
  <si>
    <t xml:space="preserve">Курага </t>
  </si>
  <si>
    <t>IV. Обоснование начальной (максимальной) цены гражданско-правового договора на поставку продуктов питания (сухофрукты)</t>
  </si>
  <si>
    <t>Способ размещения заказа:  аукцион в электронной форме</t>
  </si>
  <si>
    <t>Ф.И.О.  руководителя    В.В.Погребняк                    Подпись ______________________</t>
  </si>
  <si>
    <t>ГОСТ 6882-88, плоды цельные, хорошо высушенные, без загрязнения, урожай 2015г.</t>
  </si>
  <si>
    <t>ГОСТ 28501-90, плоды цельные, без косточки, хорошо высушенные, без загрязнений, урожай 2015г.</t>
  </si>
  <si>
    <t>ГОСТ 12003-76, высший сорт, плоды цельные, хорошо высушенные, без загрязнения, урожай 2015г.</t>
  </si>
  <si>
    <t>МБОУ "Гимназия"</t>
  </si>
  <si>
    <t>Дата составления сводной  таблицы    17.11.2015 г.</t>
  </si>
  <si>
    <t>кг</t>
  </si>
  <si>
    <t>исх. № 516 от 12.11.2015г., вход. № 109 от 12.11.2015г. Сов опторг</t>
  </si>
  <si>
    <t>исх. № 522 от 12.11.2015г., вход. № 111  от 12.11.2015г.ИП Ходжаев</t>
  </si>
  <si>
    <t>исх. № б/н от 12.11.2015г., вход. № 114 от 16.11.2015г. ИП Асоев</t>
  </si>
  <si>
    <t>вх. № 36 от 11.04.2016 ИП Ходжаев</t>
  </si>
  <si>
    <t>Дата составления сводной  таблицы    11.04.2016 г.</t>
  </si>
  <si>
    <t>Шиповник</t>
  </si>
  <si>
    <t xml:space="preserve">Метод определения цены: метод сопоставимых рыночных цен </t>
  </si>
  <si>
    <t xml:space="preserve"> Высший сорт, плоды цельные, хорошо высушенные, без загрязнения. ГОСТ 12003-76</t>
  </si>
  <si>
    <t xml:space="preserve"> Плоды цельные, хорошо высушенные, без загрязнения.ГОСТ 6882-88</t>
  </si>
  <si>
    <t>Плоды цельные, без косточки, хорошо высушенные, без загрязнений. ГОСТ 1994-93</t>
  </si>
  <si>
    <t>Плоды цельные, без косточки, хорошо высушенные, без загрязнений.ГОСТ 32896-2014</t>
  </si>
  <si>
    <t>Способ размещения заказа: аукцион в электронный форме</t>
  </si>
  <si>
    <t xml:space="preserve">вх. № 30 от 30.03.2016г. </t>
  </si>
  <si>
    <t xml:space="preserve"> вх. № 35  от 07.04.2016г.</t>
  </si>
  <si>
    <t xml:space="preserve"> вх № 34 от 07.04.2016г. </t>
  </si>
  <si>
    <t>11.04.2016 г.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</si>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</sst>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/>
    <xf numFmtId="0" fontId="9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13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7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wrapText="1"/>
    </xf>
    <xf numFmtId="0" fontId="15" fillId="2" borderId="0" xfId="0" applyFont="1" applyFill="1" applyAlignment="1">
      <alignment horizontal="left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6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7" zoomScale="130" zoomScaleNormal="130" workbookViewId="0">
      <selection sqref="A1:XFD104857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1" max="11" width="12.7109375" customWidth="1"/>
    <col min="12" max="12" width="10.28515625" customWidth="1"/>
  </cols>
  <sheetData>
    <row r="1" spans="1:12" ht="30.75" customHeight="1" x14ac:dyDescent="0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9.5" customHeight="1" x14ac:dyDescent="0.25">
      <c r="A3" s="49" t="s">
        <v>0</v>
      </c>
      <c r="B3" s="50" t="s">
        <v>8</v>
      </c>
      <c r="C3" s="50" t="s">
        <v>9</v>
      </c>
      <c r="D3" s="50" t="s">
        <v>10</v>
      </c>
      <c r="E3" s="50" t="s">
        <v>1</v>
      </c>
      <c r="F3" s="50" t="s">
        <v>2</v>
      </c>
      <c r="G3" s="50"/>
      <c r="H3" s="50"/>
      <c r="I3" s="50"/>
      <c r="J3" s="50"/>
      <c r="K3" s="1"/>
      <c r="L3" s="1"/>
    </row>
    <row r="4" spans="1:12" ht="25.5" x14ac:dyDescent="0.25">
      <c r="A4" s="49"/>
      <c r="B4" s="51"/>
      <c r="C4" s="50"/>
      <c r="D4" s="50"/>
      <c r="E4" s="50"/>
      <c r="F4" s="10" t="s">
        <v>3</v>
      </c>
      <c r="G4" s="10" t="s">
        <v>4</v>
      </c>
      <c r="H4" s="10" t="s">
        <v>5</v>
      </c>
      <c r="I4" s="11" t="s">
        <v>12</v>
      </c>
      <c r="J4" s="11" t="s">
        <v>13</v>
      </c>
      <c r="K4" s="10" t="s">
        <v>6</v>
      </c>
      <c r="L4" s="10" t="s">
        <v>7</v>
      </c>
    </row>
    <row r="5" spans="1:12" ht="54.75" customHeight="1" x14ac:dyDescent="0.25">
      <c r="A5" s="16">
        <v>1</v>
      </c>
      <c r="B5" s="18" t="s">
        <v>15</v>
      </c>
      <c r="C5" s="19" t="s">
        <v>23</v>
      </c>
      <c r="D5" s="20" t="s">
        <v>26</v>
      </c>
      <c r="E5" s="21">
        <v>30</v>
      </c>
      <c r="F5" s="22">
        <v>170</v>
      </c>
      <c r="G5" s="22">
        <v>130</v>
      </c>
      <c r="H5" s="22">
        <v>135</v>
      </c>
      <c r="I5" s="22">
        <v>0</v>
      </c>
      <c r="J5" s="22">
        <v>0</v>
      </c>
      <c r="K5" s="5">
        <f>(H5+G5+F5)/3</f>
        <v>145</v>
      </c>
      <c r="L5" s="9"/>
    </row>
    <row r="6" spans="1:12" x14ac:dyDescent="0.25">
      <c r="A6" s="41" t="s">
        <v>11</v>
      </c>
      <c r="B6" s="46"/>
      <c r="C6" s="41"/>
      <c r="D6" s="41"/>
      <c r="E6" s="41"/>
      <c r="F6" s="41"/>
      <c r="G6" s="41"/>
      <c r="H6" s="41"/>
      <c r="I6" s="41"/>
      <c r="J6" s="41"/>
      <c r="K6" s="41"/>
      <c r="L6" s="5">
        <f>K5*E5</f>
        <v>4350</v>
      </c>
    </row>
    <row r="7" spans="1:12" ht="54.75" customHeight="1" x14ac:dyDescent="0.25">
      <c r="A7" s="6">
        <v>2</v>
      </c>
      <c r="B7" s="18" t="s">
        <v>16</v>
      </c>
      <c r="C7" s="19" t="s">
        <v>21</v>
      </c>
      <c r="D7" s="20" t="s">
        <v>26</v>
      </c>
      <c r="E7" s="21">
        <v>40</v>
      </c>
      <c r="F7" s="22">
        <v>170</v>
      </c>
      <c r="G7" s="22">
        <v>250</v>
      </c>
      <c r="H7" s="22">
        <v>270</v>
      </c>
      <c r="I7" s="22">
        <v>0</v>
      </c>
      <c r="J7" s="22">
        <v>0</v>
      </c>
      <c r="K7" s="5">
        <f>(H7+G7+F7)/3</f>
        <v>230</v>
      </c>
      <c r="L7" s="9"/>
    </row>
    <row r="8" spans="1:12" x14ac:dyDescent="0.25">
      <c r="A8" s="41" t="s">
        <v>11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5">
        <f>K7*E7</f>
        <v>9200</v>
      </c>
    </row>
    <row r="9" spans="1:12" ht="38.25" x14ac:dyDescent="0.25">
      <c r="A9" s="6">
        <v>3</v>
      </c>
      <c r="B9" s="18" t="s">
        <v>17</v>
      </c>
      <c r="C9" s="19" t="s">
        <v>22</v>
      </c>
      <c r="D9" s="20" t="s">
        <v>26</v>
      </c>
      <c r="E9" s="21">
        <v>30</v>
      </c>
      <c r="F9" s="22">
        <v>380</v>
      </c>
      <c r="G9" s="22">
        <v>340</v>
      </c>
      <c r="H9" s="22">
        <v>330</v>
      </c>
      <c r="I9" s="22">
        <v>0</v>
      </c>
      <c r="J9" s="22">
        <v>0</v>
      </c>
      <c r="K9" s="5">
        <f>(H9+G9+F9)/3</f>
        <v>350</v>
      </c>
      <c r="L9" s="5"/>
    </row>
    <row r="10" spans="1:12" x14ac:dyDescent="0.25">
      <c r="A10" s="43" t="s">
        <v>11</v>
      </c>
      <c r="B10" s="44"/>
      <c r="C10" s="44"/>
      <c r="D10" s="44"/>
      <c r="E10" s="44"/>
      <c r="F10" s="44"/>
      <c r="G10" s="44"/>
      <c r="H10" s="44"/>
      <c r="I10" s="44"/>
      <c r="J10" s="44"/>
      <c r="K10" s="45"/>
      <c r="L10" s="5">
        <f>K9*E9</f>
        <v>10500</v>
      </c>
    </row>
    <row r="11" spans="1:12" x14ac:dyDescent="0.25">
      <c r="A11" s="41" t="s">
        <v>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14">
        <f>L6+L8+L10</f>
        <v>24050</v>
      </c>
    </row>
    <row r="12" spans="1:12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4.25" customHeight="1" x14ac:dyDescent="0.25">
      <c r="A13" s="24">
        <v>1</v>
      </c>
      <c r="B13" s="42" t="s">
        <v>27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14.25" customHeight="1" x14ac:dyDescent="0.25">
      <c r="A14" s="24">
        <v>2</v>
      </c>
      <c r="B14" s="42" t="s">
        <v>28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14.25" customHeight="1" x14ac:dyDescent="0.25">
      <c r="A15" s="24">
        <v>3</v>
      </c>
      <c r="B15" s="42" t="s">
        <v>29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ht="14.25" customHeight="1" x14ac:dyDescent="0.25">
      <c r="A16" s="1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5.75" x14ac:dyDescent="0.25">
      <c r="A17" s="39" t="s">
        <v>24</v>
      </c>
      <c r="B17" s="40"/>
      <c r="C17" s="8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7" t="s">
        <v>20</v>
      </c>
      <c r="B18" s="7"/>
      <c r="C18" s="7"/>
      <c r="D18" s="7"/>
      <c r="E18" s="7"/>
      <c r="F18" s="7"/>
      <c r="G18" s="7"/>
      <c r="H18" s="7"/>
      <c r="I18" s="7"/>
      <c r="J18" s="2"/>
      <c r="K18" s="2"/>
      <c r="L18" s="2"/>
    </row>
    <row r="19" spans="1:12" ht="15.75" x14ac:dyDescent="0.25">
      <c r="A19" s="17" t="s">
        <v>25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3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6">
    <mergeCell ref="A10:K10"/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A17:B17"/>
    <mergeCell ref="A11:K11"/>
    <mergeCell ref="B13:L13"/>
    <mergeCell ref="B14:L14"/>
    <mergeCell ref="B15:L15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06" zoomScaleNormal="106" workbookViewId="0">
      <selection activeCell="O6" sqref="O5:O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1" max="11" width="12.7109375" customWidth="1"/>
    <col min="12" max="12" width="10.28515625" customWidth="1"/>
  </cols>
  <sheetData>
    <row r="1" spans="1:13" ht="30.75" customHeight="1" x14ac:dyDescent="0.25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3" ht="30.75" customHeight="1" x14ac:dyDescent="0.25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35"/>
      <c r="K2" s="35"/>
      <c r="L2" s="35"/>
    </row>
    <row r="3" spans="1:13" ht="14.25" customHeight="1" x14ac:dyDescent="0.25">
      <c r="A3" s="36" t="s">
        <v>33</v>
      </c>
      <c r="B3" s="37"/>
      <c r="C3" s="37"/>
      <c r="D3" s="38"/>
      <c r="E3" s="38"/>
      <c r="F3" s="38"/>
      <c r="G3" s="38"/>
      <c r="H3" s="38"/>
      <c r="I3" s="38"/>
      <c r="J3" s="35"/>
      <c r="K3" s="35"/>
      <c r="L3" s="35"/>
    </row>
    <row r="4" spans="1:13" ht="19.5" customHeight="1" x14ac:dyDescent="0.25">
      <c r="A4" s="49" t="s">
        <v>0</v>
      </c>
      <c r="B4" s="50" t="s">
        <v>8</v>
      </c>
      <c r="C4" s="50" t="s">
        <v>9</v>
      </c>
      <c r="D4" s="50" t="s">
        <v>10</v>
      </c>
      <c r="E4" s="50" t="s">
        <v>1</v>
      </c>
      <c r="F4" s="50" t="s">
        <v>2</v>
      </c>
      <c r="G4" s="50"/>
      <c r="H4" s="50"/>
      <c r="I4" s="50"/>
      <c r="J4" s="50"/>
      <c r="K4" s="1"/>
      <c r="L4" s="1"/>
    </row>
    <row r="5" spans="1:13" ht="51" x14ac:dyDescent="0.25">
      <c r="A5" s="49"/>
      <c r="B5" s="50"/>
      <c r="C5" s="50"/>
      <c r="D5" s="50"/>
      <c r="E5" s="50"/>
      <c r="F5" s="33" t="s">
        <v>3</v>
      </c>
      <c r="G5" s="33" t="s">
        <v>4</v>
      </c>
      <c r="H5" s="33" t="s">
        <v>5</v>
      </c>
      <c r="I5" s="33" t="s">
        <v>12</v>
      </c>
      <c r="J5" s="33" t="s">
        <v>13</v>
      </c>
      <c r="K5" s="33" t="s">
        <v>6</v>
      </c>
      <c r="L5" s="33" t="s">
        <v>43</v>
      </c>
    </row>
    <row r="6" spans="1:13" ht="54.75" customHeight="1" x14ac:dyDescent="0.25">
      <c r="A6" s="29">
        <v>1</v>
      </c>
      <c r="B6" s="27" t="s">
        <v>15</v>
      </c>
      <c r="C6" s="27" t="s">
        <v>34</v>
      </c>
      <c r="D6" s="31" t="s">
        <v>26</v>
      </c>
      <c r="E6" s="32">
        <v>40</v>
      </c>
      <c r="F6" s="28">
        <v>130</v>
      </c>
      <c r="G6" s="28">
        <v>162.5</v>
      </c>
      <c r="H6" s="28">
        <v>166.4</v>
      </c>
      <c r="I6" s="28">
        <v>141.1</v>
      </c>
      <c r="J6" s="28">
        <v>0</v>
      </c>
      <c r="K6" s="28">
        <f>(H6+G6+F6+I6)/4</f>
        <v>150</v>
      </c>
      <c r="L6" s="34"/>
    </row>
    <row r="7" spans="1:13" x14ac:dyDescent="0.25">
      <c r="A7" s="53" t="s">
        <v>11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28">
        <f>K6*E6</f>
        <v>6000</v>
      </c>
    </row>
    <row r="8" spans="1:13" ht="32.25" customHeight="1" x14ac:dyDescent="0.25">
      <c r="A8" s="29">
        <v>2</v>
      </c>
      <c r="B8" s="27" t="s">
        <v>16</v>
      </c>
      <c r="C8" s="27" t="s">
        <v>35</v>
      </c>
      <c r="D8" s="31" t="s">
        <v>26</v>
      </c>
      <c r="E8" s="32">
        <v>60</v>
      </c>
      <c r="F8" s="28">
        <v>210</v>
      </c>
      <c r="G8" s="28">
        <v>219</v>
      </c>
      <c r="H8" s="28">
        <v>224.26</v>
      </c>
      <c r="I8" s="28">
        <v>206.74</v>
      </c>
      <c r="J8" s="28">
        <v>0</v>
      </c>
      <c r="K8" s="28">
        <f>(H8+G8+F8+I8)/4</f>
        <v>215</v>
      </c>
      <c r="L8" s="34"/>
    </row>
    <row r="9" spans="1:13" x14ac:dyDescent="0.25">
      <c r="A9" s="53" t="s">
        <v>11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28">
        <f>K8*E8</f>
        <v>12900</v>
      </c>
    </row>
    <row r="10" spans="1:13" ht="25.5" x14ac:dyDescent="0.25">
      <c r="A10" s="29">
        <v>3</v>
      </c>
      <c r="B10" s="27" t="s">
        <v>17</v>
      </c>
      <c r="C10" s="27" t="s">
        <v>37</v>
      </c>
      <c r="D10" s="31" t="s">
        <v>26</v>
      </c>
      <c r="E10" s="32">
        <v>40</v>
      </c>
      <c r="F10" s="28">
        <v>380</v>
      </c>
      <c r="G10" s="28">
        <v>536.75</v>
      </c>
      <c r="H10" s="28">
        <v>549.63</v>
      </c>
      <c r="I10" s="28">
        <v>333.62</v>
      </c>
      <c r="J10" s="28">
        <v>0</v>
      </c>
      <c r="K10" s="28">
        <f>(H10+G10+F10+I10)/4</f>
        <v>450</v>
      </c>
      <c r="L10" s="28"/>
      <c r="M10" s="30"/>
    </row>
    <row r="11" spans="1:13" x14ac:dyDescent="0.25">
      <c r="A11" s="29" t="s">
        <v>11</v>
      </c>
      <c r="B11" s="27"/>
      <c r="C11" s="27"/>
      <c r="D11" s="31"/>
      <c r="E11" s="32"/>
      <c r="F11" s="28"/>
      <c r="G11" s="28"/>
      <c r="H11" s="28"/>
      <c r="I11" s="28"/>
      <c r="J11" s="28"/>
      <c r="K11" s="28"/>
      <c r="L11" s="28">
        <f>E10*K10</f>
        <v>18000</v>
      </c>
      <c r="M11" s="30"/>
    </row>
    <row r="12" spans="1:13" ht="48" customHeight="1" x14ac:dyDescent="0.25">
      <c r="A12" s="29">
        <v>4</v>
      </c>
      <c r="B12" s="27" t="s">
        <v>32</v>
      </c>
      <c r="C12" s="27" t="s">
        <v>36</v>
      </c>
      <c r="D12" s="31" t="s">
        <v>26</v>
      </c>
      <c r="E12" s="32">
        <v>50</v>
      </c>
      <c r="F12" s="28">
        <v>200</v>
      </c>
      <c r="G12" s="28">
        <v>247.25</v>
      </c>
      <c r="H12" s="28">
        <v>253.18</v>
      </c>
      <c r="I12" s="28">
        <v>219.57</v>
      </c>
      <c r="J12" s="28"/>
      <c r="K12" s="28">
        <f>(F12+G12+H12+I12)/4</f>
        <v>230</v>
      </c>
      <c r="L12" s="28"/>
      <c r="M12" s="30"/>
    </row>
    <row r="13" spans="1:13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  <c r="L13" s="5">
        <f>E12*K12</f>
        <v>11500</v>
      </c>
    </row>
    <row r="14" spans="1:13" x14ac:dyDescent="0.25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14">
        <f>SUM(L7:L13)</f>
        <v>48400</v>
      </c>
    </row>
    <row r="15" spans="1:13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4.25" customHeight="1" x14ac:dyDescent="0.25">
      <c r="A16" s="24">
        <v>1</v>
      </c>
      <c r="B16" s="42" t="s">
        <v>39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14.25" customHeight="1" x14ac:dyDescent="0.25">
      <c r="A17" s="24">
        <v>2</v>
      </c>
      <c r="B17" s="42" t="s">
        <v>40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4.25" customHeight="1" x14ac:dyDescent="0.25">
      <c r="A18" s="24">
        <v>3</v>
      </c>
      <c r="B18" s="42" t="s">
        <v>41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14.25" customHeight="1" x14ac:dyDescent="0.25">
      <c r="A19" s="12">
        <v>4</v>
      </c>
      <c r="B19" s="15" t="s">
        <v>30</v>
      </c>
      <c r="C19" s="15" t="s">
        <v>42</v>
      </c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4.25" customHeight="1" x14ac:dyDescent="0.25">
      <c r="A20" s="1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5.75" x14ac:dyDescent="0.25">
      <c r="A21" s="39" t="s">
        <v>24</v>
      </c>
      <c r="B21" s="40"/>
      <c r="C21" s="26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25" t="s">
        <v>20</v>
      </c>
      <c r="B22" s="25"/>
      <c r="C22" s="25"/>
      <c r="D22" s="25"/>
      <c r="E22" s="25"/>
      <c r="F22" s="25"/>
      <c r="G22" s="25"/>
      <c r="H22" s="25"/>
      <c r="I22" s="25"/>
      <c r="J22" s="2"/>
      <c r="K22" s="2"/>
      <c r="L22" s="2"/>
    </row>
    <row r="23" spans="1:12" ht="15.75" x14ac:dyDescent="0.25">
      <c r="A23" s="25" t="s">
        <v>31</v>
      </c>
      <c r="B23" s="3"/>
      <c r="C23" s="3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3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</sheetData>
  <mergeCells count="16">
    <mergeCell ref="B18:L18"/>
    <mergeCell ref="A21:B21"/>
    <mergeCell ref="A7:K7"/>
    <mergeCell ref="A9:K9"/>
    <mergeCell ref="A13:K13"/>
    <mergeCell ref="A14:K14"/>
    <mergeCell ref="B16:L16"/>
    <mergeCell ref="B17:L17"/>
    <mergeCell ref="A1:L1"/>
    <mergeCell ref="A4:A5"/>
    <mergeCell ref="B4:B5"/>
    <mergeCell ref="C4:C5"/>
    <mergeCell ref="D4:D5"/>
    <mergeCell ref="E4:E5"/>
    <mergeCell ref="F4:J4"/>
    <mergeCell ref="A2:I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001</vt:lpstr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2016-06-01T11:12:19Z</cp:lastPrinted>
  <dcterms:created xsi:type="dcterms:W3CDTF">2014-02-14T07:05:08Z</dcterms:created>
  <dcterms:modified xsi:type="dcterms:W3CDTF">2016-06-15T05:15:35Z</dcterms:modified>
</cp:coreProperties>
</file>