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Лист1" sheetId="1" r:id="rId1"/>
    <sheet name="Лист2" sheetId="2" r:id="rId2"/>
    <sheet name="Лист3" sheetId="3" r:id="rId3"/>
  </sheets>
  <definedNames>
    <definedName name="_Ref353191193" localSheetId="0">Лист1!$A$3</definedName>
  </definedNames>
  <calcPr calcId="145621"/>
</workbook>
</file>

<file path=xl/calcChain.xml><?xml version="1.0" encoding="utf-8"?>
<calcChain xmlns="http://schemas.openxmlformats.org/spreadsheetml/2006/main">
  <c r="F13" i="1" l="1"/>
  <c r="F12" i="1"/>
  <c r="F11" i="1"/>
  <c r="C33" i="1" l="1"/>
  <c r="E12" i="1" l="1"/>
  <c r="E13" i="1"/>
  <c r="E11" i="1"/>
  <c r="E27" i="1" l="1"/>
  <c r="D27" i="1"/>
  <c r="C27" i="1"/>
  <c r="F27" i="1" l="1"/>
  <c r="D31" i="1" s="1"/>
  <c r="D32" i="1" l="1"/>
  <c r="D33" i="1" l="1"/>
</calcChain>
</file>

<file path=xl/sharedStrings.xml><?xml version="1.0" encoding="utf-8"?>
<sst xmlns="http://schemas.openxmlformats.org/spreadsheetml/2006/main" count="38" uniqueCount="38">
  <si>
    <t xml:space="preserve">IV.  ОБОСНОВАНИЕ НАЧАЛЬНОЙ (МАКСИМАЛЬНОЙ) ЦЕНЫ КОНТРАКТА, НАЧАЛЬНЫХ ЦЕН ЕДИНИЦ </t>
  </si>
  <si>
    <t>ТОВАРА, РАБОТЫ, УСЛУГИ»</t>
  </si>
  <si>
    <t>№ п/п</t>
  </si>
  <si>
    <t>Ценовая информация в реестре контрактов</t>
  </si>
  <si>
    <t>Цена контракта, руб.</t>
  </si>
  <si>
    <t>Количество ед</t>
  </si>
  <si>
    <t>Цена проектирования 1 ед/ руб.</t>
  </si>
  <si>
    <t>и аналогичных контрактов, размещенных в Единой информационной системе в сфере закупок с учетом уровня инфляции,</t>
  </si>
  <si>
    <t>Наименование предмета контракта (объект закупки)</t>
  </si>
  <si>
    <t>Необходимость внесения изменений в проекты планировки и проекты межевания следующих территорий</t>
  </si>
  <si>
    <t>Исполнитель: Александрова И.В. тел. 8(34675) 50016 (191)</t>
  </si>
  <si>
    <r>
      <t>Метод определения НМЦК</t>
    </r>
    <r>
      <rPr>
        <sz val="13"/>
        <color theme="1"/>
        <rFont val="PT Astra Serif"/>
        <family val="1"/>
        <charset val="204"/>
      </rPr>
      <t>: Метод сопоставимых рыночных цен (анализ рынка)</t>
    </r>
  </si>
  <si>
    <t>№</t>
  </si>
  <si>
    <t>Итого</t>
  </si>
  <si>
    <t>Стоимость</t>
  </si>
  <si>
    <t>который определен на основании:</t>
  </si>
  <si>
    <t>- Федерального закона от 05.12.2022 № 466-ФЗ «О федеральном бюджете на 2023 год и на плановый период 2024 и 2025 годов»;</t>
  </si>
  <si>
    <t xml:space="preserve"> В качестве источников ценовой информации использованы цены ранее исполненных муниципальных контрактов </t>
  </si>
  <si>
    <r>
      <t>- Федерального закона от 06.12.2021 № 390-ФЗ</t>
    </r>
    <r>
      <rPr>
        <sz val="12"/>
        <color rgb="FF000000"/>
        <rFont val="PT Astra Serif"/>
        <family val="1"/>
        <charset val="204"/>
      </rPr>
      <t xml:space="preserve"> «О федеральном бюджете на 2022 год и на плановый период 2023 и 2024 годов».</t>
    </r>
  </si>
  <si>
    <t>Муниципальный контракт КС-49/22 от 20.09.2022 номер реестровой записи  №  1519150126922000063</t>
  </si>
  <si>
    <t xml:space="preserve">Муниципальный контракт 0190300010822000149 от 04.05.2022
номер реестровой записи №  3890401332922000016
</t>
  </si>
  <si>
    <t>ЗОУИТ объектов электрохозяйства</t>
  </si>
  <si>
    <t>Кол-во, ед</t>
  </si>
  <si>
    <t>ЗОУИТ газоснабжение</t>
  </si>
  <si>
    <t>Цена за ед</t>
  </si>
  <si>
    <r>
      <t>Предмет контракта</t>
    </r>
    <r>
      <rPr>
        <sz val="13"/>
        <color theme="1"/>
        <rFont val="PT Astra Serif"/>
        <family val="1"/>
        <charset val="204"/>
      </rPr>
      <t>: оказание услуг кадастровой деятельности (внесение сведений об охранных зонах с особыми условиями использования территории муниципальных объектов)</t>
    </r>
  </si>
  <si>
    <t xml:space="preserve">Муниципальный контракт 08592000011210099130001 от 11.10.2021
номер реестровой записи №  2622803831621000018
</t>
  </si>
  <si>
    <r>
      <t xml:space="preserve">Расчет начальной (максимальной) цены контракта на </t>
    </r>
    <r>
      <rPr>
        <sz val="13"/>
        <color theme="1"/>
        <rFont val="PT Astra Serif"/>
        <family val="1"/>
        <charset val="204"/>
      </rPr>
      <t>оказание услуг  кадастровой деятельности (внесение сведений об охранных зонах с особыми условиями использования территории муниципальных объектов)</t>
    </r>
  </si>
  <si>
    <r>
      <t xml:space="preserve">Средняя арифметическая цена </t>
    </r>
    <r>
      <rPr>
        <sz val="13"/>
        <color rgb="FF000000"/>
        <rFont val="PT Astra Serif"/>
        <family val="1"/>
        <charset val="204"/>
      </rPr>
      <t>проектирования 1 ед</t>
    </r>
    <r>
      <rPr>
        <sz val="13"/>
        <color theme="1"/>
        <rFont val="PT Astra Serif"/>
        <family val="1"/>
        <charset val="204"/>
      </rPr>
      <t>, руб</t>
    </r>
  </si>
  <si>
    <t>оказание услуг кадастровой деятельности (внесение сведений об охранных зонах с особыми условиями использования территории муниципальных объектов)</t>
  </si>
  <si>
    <t>Наименование ЗОУИТ</t>
  </si>
  <si>
    <t>Федерального закона от 27.11.2023 № 540-ФЗ "О федеральном бюджете на 2024 год и на плановый период 2025 и 2026 годов"</t>
  </si>
  <si>
    <t>Цены прошлых периодов приводятся к текущему уровню  цен путем применения уровня инфляции на 2022 год, не превышающего 4,0 процента (декабрь 2022 года к декабрю 2021 года), на 2023 год, не превышающего 5,5 процентов (декабрь 2023 года к декабрю 2022 года)  и уровня инфляции, на 2024 год не превышающего 4,5 процента (декабрь 2024 года к декабрю 2023 года).</t>
  </si>
  <si>
    <r>
      <t xml:space="preserve">Начальная (максимальная) цена контракта </t>
    </r>
    <r>
      <rPr>
        <sz val="13"/>
        <color theme="1"/>
        <rFont val="PT Astra Serif"/>
        <family val="1"/>
        <charset val="204"/>
      </rPr>
      <t xml:space="preserve">оказание услуг оказание услуг  кадастровой деятельности (внесение сведений об охранных зонах с особыми условиями использования территории муниципальных объектов) составляет </t>
    </r>
    <r>
      <rPr>
        <b/>
        <sz val="13"/>
        <color theme="1"/>
        <rFont val="PT Astra Serif"/>
        <family val="1"/>
        <charset val="204"/>
      </rPr>
      <t>445 156 (четыреста сорок пять тысяч сто пятьдесят шесть) рублей  57 копеек</t>
    </r>
    <r>
      <rPr>
        <sz val="13"/>
        <color theme="1"/>
        <rFont val="PT Astra Serif"/>
        <family val="1"/>
        <charset val="204"/>
      </rPr>
      <t>.</t>
    </r>
  </si>
  <si>
    <t>Заместитель главы города – директор Департамента  муниципальной собственности и градостроительства администрации города Югорска</t>
  </si>
  <si>
    <t>Ю.В. Котелкина</t>
  </si>
  <si>
    <t>Цена проектирования (в ценах 2024 года),</t>
  </si>
  <si>
    <t>Приложение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</si>
</sst>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b/>
      <sz val="13"/>
      <color theme="1"/>
      <name val="PT Astra Serif"/>
      <family val="1"/>
      <charset val="204"/>
    </font>
    <font>
      <sz val="13"/>
      <color theme="1"/>
      <name val="PT Astra Serif"/>
      <family val="1"/>
      <charset val="204"/>
    </font>
    <font>
      <sz val="13"/>
      <color rgb="FF000000"/>
      <name val="PT Astra Serif"/>
      <family val="1"/>
      <charset val="204"/>
    </font>
    <font>
      <sz val="14"/>
      <color theme="1"/>
      <name val="PT Astra Serif"/>
      <family val="1"/>
      <charset val="204"/>
    </font>
    <font>
      <sz val="12"/>
      <color theme="1"/>
      <name val="PT Astra Serif"/>
      <family val="1"/>
      <charset val="204"/>
    </font>
    <font>
      <b/>
      <sz val="12"/>
      <color rgb="FF000000"/>
      <name val="PT Astra Serif"/>
      <family val="1"/>
      <charset val="204"/>
    </font>
    <font>
      <sz val="12"/>
      <color rgb="FF000000"/>
      <name val="PT Astra Serif"/>
      <family val="1"/>
      <charset val="204"/>
    </font>
    <font>
      <sz val="13"/>
      <name val="PT Astra Serif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/>
    <xf numFmtId="0" fontId="1" fillId="0" borderId="1" xfId="0" applyFont="1" applyBorder="1" applyAlignment="1">
      <alignment horizontal="left" vertical="center"/>
    </xf>
    <xf numFmtId="0" fontId="1" fillId="0" borderId="1" xfId="0" applyFont="1" applyBorder="1"/>
    <xf numFmtId="0" fontId="2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justify" vertical="center"/>
    </xf>
    <xf numFmtId="0" fontId="2" fillId="0" borderId="1" xfId="0" applyFont="1" applyBorder="1" applyAlignment="1">
      <alignment horizontal="left" vertical="center"/>
    </xf>
    <xf numFmtId="3" fontId="3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/>
    </xf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tabSelected="1" topLeftCell="A16" zoomScale="70" zoomScaleNormal="70" workbookViewId="0">
      <selection activeCell="J31" sqref="J30:J31"/>
    </sheetView>
  </sheetViews>
  <sheetFormatPr defaultRowHeight="16.5" x14ac:dyDescent="0.25"/>
  <cols>
    <col min="1" max="1" width="9.140625" style="1"/>
    <col min="2" max="2" width="46.7109375" style="1" customWidth="1"/>
    <col min="3" max="3" width="18.7109375" style="1" customWidth="1"/>
    <col min="4" max="4" width="13.7109375" style="1" customWidth="1"/>
    <col min="5" max="5" width="17.28515625" style="1" customWidth="1"/>
    <col min="6" max="6" width="24.140625" style="1" customWidth="1"/>
    <col min="7" max="16384" width="9.140625" style="1"/>
  </cols>
  <sheetData>
    <row r="1" spans="1:6" x14ac:dyDescent="0.25">
      <c r="E1" s="30" t="s">
        <v>37</v>
      </c>
      <c r="F1" s="30"/>
    </row>
    <row r="3" spans="1:6" x14ac:dyDescent="0.25">
      <c r="A3" s="32" t="s">
        <v>0</v>
      </c>
      <c r="B3" s="32"/>
      <c r="C3" s="32"/>
      <c r="D3" s="32"/>
      <c r="E3" s="32"/>
      <c r="F3" s="32"/>
    </row>
    <row r="4" spans="1:6" x14ac:dyDescent="0.25">
      <c r="A4" s="32" t="s">
        <v>1</v>
      </c>
      <c r="B4" s="32"/>
      <c r="C4" s="32"/>
      <c r="D4" s="32"/>
      <c r="E4" s="32"/>
      <c r="F4" s="32"/>
    </row>
    <row r="5" spans="1:6" ht="28.5" customHeight="1" x14ac:dyDescent="0.25">
      <c r="A5" s="31" t="s">
        <v>25</v>
      </c>
      <c r="B5" s="31"/>
      <c r="C5" s="31"/>
      <c r="D5" s="31"/>
      <c r="E5" s="31"/>
      <c r="F5" s="31"/>
    </row>
    <row r="6" spans="1:6" x14ac:dyDescent="0.25">
      <c r="A6" s="2" t="s">
        <v>11</v>
      </c>
    </row>
    <row r="7" spans="1:6" x14ac:dyDescent="0.25">
      <c r="A7" s="3"/>
    </row>
    <row r="8" spans="1:6" ht="47.25" customHeight="1" x14ac:dyDescent="0.25">
      <c r="A8" s="35" t="s">
        <v>2</v>
      </c>
      <c r="B8" s="37" t="s">
        <v>3</v>
      </c>
      <c r="C8" s="35" t="s">
        <v>4</v>
      </c>
      <c r="D8" s="35" t="s">
        <v>5</v>
      </c>
      <c r="E8" s="35" t="s">
        <v>6</v>
      </c>
      <c r="F8" s="35" t="s">
        <v>36</v>
      </c>
    </row>
    <row r="9" spans="1:6" x14ac:dyDescent="0.25">
      <c r="A9" s="35"/>
      <c r="B9" s="37"/>
      <c r="C9" s="35"/>
      <c r="D9" s="35"/>
      <c r="E9" s="35"/>
      <c r="F9" s="35"/>
    </row>
    <row r="10" spans="1:6" x14ac:dyDescent="0.25">
      <c r="A10" s="35"/>
      <c r="B10" s="37"/>
      <c r="C10" s="35"/>
      <c r="D10" s="35"/>
      <c r="E10" s="35"/>
      <c r="F10" s="35"/>
    </row>
    <row r="11" spans="1:6" ht="73.5" customHeight="1" x14ac:dyDescent="0.25">
      <c r="A11" s="22">
        <v>1</v>
      </c>
      <c r="B11" s="27" t="s">
        <v>26</v>
      </c>
      <c r="C11" s="4">
        <v>78435</v>
      </c>
      <c r="D11" s="5">
        <v>3</v>
      </c>
      <c r="E11" s="18">
        <f>C11/D11</f>
        <v>26145</v>
      </c>
      <c r="F11" s="18">
        <f>E11*1.04*1.055*1.045</f>
        <v>29977.177229999998</v>
      </c>
    </row>
    <row r="12" spans="1:6" ht="82.5" x14ac:dyDescent="0.25">
      <c r="A12" s="22">
        <v>2</v>
      </c>
      <c r="B12" s="27" t="s">
        <v>20</v>
      </c>
      <c r="C12" s="17">
        <v>100000</v>
      </c>
      <c r="D12" s="5">
        <v>5</v>
      </c>
      <c r="E12" s="18">
        <f t="shared" ref="E12:E13" si="0">C12/D12</f>
        <v>20000</v>
      </c>
      <c r="F12" s="18">
        <f>E12*1.055*1.045</f>
        <v>22049.5</v>
      </c>
    </row>
    <row r="13" spans="1:6" ht="49.5" x14ac:dyDescent="0.25">
      <c r="A13" s="22">
        <v>3</v>
      </c>
      <c r="B13" s="21" t="s">
        <v>19</v>
      </c>
      <c r="C13" s="5">
        <v>196666.67</v>
      </c>
      <c r="D13" s="5">
        <v>5</v>
      </c>
      <c r="E13" s="18">
        <f t="shared" si="0"/>
        <v>39333.334000000003</v>
      </c>
      <c r="F13" s="18">
        <f>E13*1.055*1.045</f>
        <v>43364.017401650002</v>
      </c>
    </row>
    <row r="14" spans="1:6" x14ac:dyDescent="0.25">
      <c r="A14" s="3"/>
    </row>
    <row r="15" spans="1:6" x14ac:dyDescent="0.25">
      <c r="A15" s="20" t="s">
        <v>17</v>
      </c>
      <c r="B15" s="7"/>
      <c r="C15" s="7"/>
      <c r="D15" s="7"/>
    </row>
    <row r="16" spans="1:6" x14ac:dyDescent="0.25">
      <c r="A16" s="7" t="s">
        <v>7</v>
      </c>
      <c r="B16" s="7"/>
      <c r="C16" s="7"/>
      <c r="D16" s="7"/>
    </row>
    <row r="17" spans="1:8" x14ac:dyDescent="0.25">
      <c r="A17" s="34" t="s">
        <v>15</v>
      </c>
      <c r="B17" s="34"/>
      <c r="C17" s="34"/>
      <c r="D17" s="34"/>
      <c r="E17" s="34"/>
      <c r="F17" s="34"/>
    </row>
    <row r="18" spans="1:8" x14ac:dyDescent="0.25">
      <c r="A18" s="25" t="s">
        <v>18</v>
      </c>
    </row>
    <row r="19" spans="1:8" x14ac:dyDescent="0.25">
      <c r="A19" s="26" t="s">
        <v>16</v>
      </c>
    </row>
    <row r="20" spans="1:8" x14ac:dyDescent="0.25">
      <c r="A20" s="25" t="s">
        <v>31</v>
      </c>
    </row>
    <row r="21" spans="1:8" ht="48" customHeight="1" x14ac:dyDescent="0.25">
      <c r="A21" s="36" t="s">
        <v>32</v>
      </c>
      <c r="B21" s="36"/>
      <c r="C21" s="36"/>
      <c r="D21" s="36"/>
      <c r="E21" s="36"/>
      <c r="F21" s="36"/>
      <c r="G21" s="36"/>
      <c r="H21" s="36"/>
    </row>
    <row r="22" spans="1:8" x14ac:dyDescent="0.25">
      <c r="A22" s="3"/>
    </row>
    <row r="23" spans="1:8" ht="13.5" customHeight="1" x14ac:dyDescent="0.25">
      <c r="A23" s="3"/>
    </row>
    <row r="24" spans="1:8" ht="33" customHeight="1" x14ac:dyDescent="0.25">
      <c r="A24" s="33" t="s">
        <v>27</v>
      </c>
      <c r="B24" s="33"/>
      <c r="C24" s="33"/>
      <c r="D24" s="33"/>
      <c r="E24" s="33"/>
      <c r="F24" s="33"/>
    </row>
    <row r="25" spans="1:8" ht="109.5" customHeight="1" x14ac:dyDescent="0.25">
      <c r="A25" s="8"/>
      <c r="B25" s="6" t="s">
        <v>8</v>
      </c>
      <c r="C25" s="35" t="s">
        <v>24</v>
      </c>
      <c r="D25" s="35"/>
      <c r="E25" s="35"/>
      <c r="F25" s="8" t="s">
        <v>28</v>
      </c>
    </row>
    <row r="26" spans="1:8" s="10" customFormat="1" x14ac:dyDescent="0.25">
      <c r="A26" s="4">
        <v>1</v>
      </c>
      <c r="B26" s="9">
        <v>2</v>
      </c>
      <c r="C26" s="9">
        <v>3</v>
      </c>
      <c r="D26" s="4">
        <v>4</v>
      </c>
      <c r="E26" s="4">
        <v>5</v>
      </c>
      <c r="F26" s="4">
        <v>6</v>
      </c>
    </row>
    <row r="27" spans="1:8" ht="66" x14ac:dyDescent="0.25">
      <c r="A27" s="11"/>
      <c r="B27" s="14" t="s">
        <v>29</v>
      </c>
      <c r="C27" s="18">
        <f>F11</f>
        <v>29977.177229999998</v>
      </c>
      <c r="D27" s="18">
        <f>F12</f>
        <v>22049.5</v>
      </c>
      <c r="E27" s="18">
        <f>F13</f>
        <v>43364.017401650002</v>
      </c>
      <c r="F27" s="18">
        <f>(C27+D27+E27)/3</f>
        <v>31796.89821055</v>
      </c>
    </row>
    <row r="28" spans="1:8" x14ac:dyDescent="0.25">
      <c r="A28" s="3"/>
    </row>
    <row r="29" spans="1:8" x14ac:dyDescent="0.25">
      <c r="A29" s="3" t="s">
        <v>9</v>
      </c>
    </row>
    <row r="30" spans="1:8" x14ac:dyDescent="0.25">
      <c r="A30" s="12" t="s">
        <v>12</v>
      </c>
      <c r="B30" s="13" t="s">
        <v>30</v>
      </c>
      <c r="C30" s="13" t="s">
        <v>22</v>
      </c>
      <c r="D30" s="13" t="s">
        <v>14</v>
      </c>
    </row>
    <row r="31" spans="1:8" x14ac:dyDescent="0.25">
      <c r="A31" s="11">
        <v>1</v>
      </c>
      <c r="B31" s="14" t="s">
        <v>21</v>
      </c>
      <c r="C31" s="14">
        <v>13</v>
      </c>
      <c r="D31" s="28">
        <f>C31*F27</f>
        <v>413359.67673715</v>
      </c>
    </row>
    <row r="32" spans="1:8" x14ac:dyDescent="0.25">
      <c r="A32" s="11">
        <v>2</v>
      </c>
      <c r="B32" s="14" t="s">
        <v>23</v>
      </c>
      <c r="C32" s="14">
        <v>1</v>
      </c>
      <c r="D32" s="28">
        <f>C32*F27</f>
        <v>31796.89821055</v>
      </c>
    </row>
    <row r="33" spans="1:6" x14ac:dyDescent="0.25">
      <c r="A33" s="16"/>
      <c r="B33" s="11" t="s">
        <v>13</v>
      </c>
      <c r="C33" s="19">
        <f>SUM(C31:C32)</f>
        <v>14</v>
      </c>
      <c r="D33" s="29">
        <f>SUM(D31:D32)</f>
        <v>445156.57494770002</v>
      </c>
    </row>
    <row r="34" spans="1:6" ht="49.5" customHeight="1" x14ac:dyDescent="0.25">
      <c r="A34" s="31" t="s">
        <v>33</v>
      </c>
      <c r="B34" s="31"/>
      <c r="C34" s="31"/>
      <c r="D34" s="31"/>
      <c r="E34" s="31"/>
      <c r="F34" s="31"/>
    </row>
    <row r="35" spans="1:6" x14ac:dyDescent="0.25">
      <c r="A35" s="3"/>
    </row>
    <row r="36" spans="1:6" ht="64.5" customHeight="1" x14ac:dyDescent="0.25">
      <c r="A36" s="31" t="s">
        <v>34</v>
      </c>
      <c r="B36" s="31"/>
      <c r="F36" s="15" t="s">
        <v>35</v>
      </c>
    </row>
    <row r="37" spans="1:6" x14ac:dyDescent="0.25">
      <c r="A37" s="32"/>
      <c r="B37" s="32"/>
    </row>
    <row r="38" spans="1:6" x14ac:dyDescent="0.25">
      <c r="A38" s="3" t="s">
        <v>10</v>
      </c>
    </row>
    <row r="42" spans="1:6" ht="18.75" x14ac:dyDescent="0.25">
      <c r="A42" s="23"/>
    </row>
    <row r="43" spans="1:6" x14ac:dyDescent="0.25">
      <c r="A43" s="24"/>
    </row>
    <row r="44" spans="1:6" x14ac:dyDescent="0.25">
      <c r="A44" s="25"/>
    </row>
    <row r="45" spans="1:6" ht="18.75" x14ac:dyDescent="0.25">
      <c r="A45" s="23"/>
    </row>
    <row r="46" spans="1:6" x14ac:dyDescent="0.25">
      <c r="A46" s="25"/>
    </row>
    <row r="47" spans="1:6" x14ac:dyDescent="0.25">
      <c r="A47" s="25"/>
    </row>
    <row r="48" spans="1:6" x14ac:dyDescent="0.25">
      <c r="A48" s="25"/>
    </row>
    <row r="49" spans="1:1" x14ac:dyDescent="0.25">
      <c r="A49" s="25"/>
    </row>
  </sheetData>
  <mergeCells count="17">
    <mergeCell ref="E8:E10"/>
    <mergeCell ref="E1:F1"/>
    <mergeCell ref="A34:F34"/>
    <mergeCell ref="A36:B36"/>
    <mergeCell ref="A37:B37"/>
    <mergeCell ref="A24:F24"/>
    <mergeCell ref="A17:F17"/>
    <mergeCell ref="C25:E25"/>
    <mergeCell ref="A21:H21"/>
    <mergeCell ref="A3:F3"/>
    <mergeCell ref="A4:F4"/>
    <mergeCell ref="A5:F5"/>
    <mergeCell ref="B8:B10"/>
    <mergeCell ref="F8:F10"/>
    <mergeCell ref="A8:A10"/>
    <mergeCell ref="C8:C10"/>
    <mergeCell ref="D8:D10"/>
  </mergeCells>
  <pageMargins left="0.70866141732283472" right="0.70866141732283472" top="0.55118110236220474" bottom="0.35433070866141736" header="0.31496062992125984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Лист1!_Ref353191193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Волкова Ирина Валерьевна</dc:creator>
  <cp:lastModifiedBy>Александрова Инна Валентиновна</cp:lastModifiedBy>
  <cp:lastPrinted>2023-08-23T06:51:21Z</cp:lastPrinted>
  <dcterms:created xsi:type="dcterms:W3CDTF">2023-08-22T09:46:14Z</dcterms:created>
  <dcterms:modified xsi:type="dcterms:W3CDTF">2024-02-05T11:48:09Z</dcterms:modified>
</cp:coreProperties>
</file>