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 activeTab="1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Лист1!$A$1:$K$25</definedName>
  </definedNames>
  <calcPr calcId="144525"/>
</workbook>
</file>

<file path=xl/calcChain.xml><?xml version="1.0" encoding="utf-8"?>
<calcChain xmlns="http://schemas.openxmlformats.org/spreadsheetml/2006/main">
  <c r="K15" i="2" l="1"/>
  <c r="J14" i="2"/>
  <c r="D14" i="2"/>
  <c r="C14" i="2"/>
  <c r="B14" i="2"/>
  <c r="A4" i="1" l="1"/>
  <c r="B4" i="1"/>
  <c r="C4" i="1"/>
  <c r="D4" i="1"/>
  <c r="K5" i="1"/>
  <c r="J4" i="1"/>
</calcChain>
</file>

<file path=xl/sharedStrings.xml><?xml version="1.0" encoding="utf-8"?>
<sst xmlns="http://schemas.openxmlformats.org/spreadsheetml/2006/main" count="67" uniqueCount="39">
  <si>
    <t>Основные характеристики объекта закупки</t>
  </si>
  <si>
    <t>Расчет начальной (максимальной) цены по позиции*</t>
  </si>
  <si>
    <t xml:space="preserve">Начальная (максимальная) цена гражданско-правового договора**, руб. </t>
  </si>
  <si>
    <t>* Расчет начальной (максимальной) цены по позиции производится по формуле:</t>
  </si>
  <si>
    <t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</si>
  <si>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** Расчет начальной (максимальной) цены гражданско-правового договора  производится путем сложения начальных (максимальных) цен по позициям.</t>
  </si>
  <si>
    <t xml:space="preserve">Поставка технических средств обучения  </t>
  </si>
  <si>
    <t xml:space="preserve">Поставщик № 3  коммерческое предложение                                                    </t>
  </si>
  <si>
    <t>штука</t>
  </si>
  <si>
    <t xml:space="preserve">Многофункциональное устройство (МФУ)Возможность двухсторонней печати: Да;
Время выхода первого черно-белого отпечатка: ≥ 6  и  &lt; 7 (с); 
Класс энергетической эффективности А++
Количество печати страниц в месяц:             ≥ 50000 (шт);
Максимальное разрешение печати, dpi: 2400 х 600;
Максимальное разрешение сканирования, dpi: 600 х 600; 
Наличие ЖК-дисплея: Да;  
Наличие разъема USB: Да;   
Наличие устройства автоподачи сканера: Да;  
Наличие факса: Да;    
Наличие черно-белого картриджа в комплекте: Да;   
Объем установленной оперативной памяти: ≥ 512 (Мбайт);  
Скорость черно-белой печати, стр/мин: ≥ 30  и  &lt; 40; 
Способ подключения: USB ; Apple AirPrint ; LAN ;  
Суммарная емкость выходных лотков: ≥ 150  и  &lt; 200 (шт); 
Суммарная емкость лотков подачи бумаги: ≥ 900  и  &lt; 1000 (шт);
Суммарный ресурс черно-белых картриджей в комплекте (страниц А4 при 5% заполнении) страница: ≥ 3000  и  &lt; 3500; 
Технология печати: Лазерная;   
Тип сканирования:Протяжный/планшетный;   
Формат печати: А4  
Цветность печати: Черно-Белая;   
</t>
  </si>
  <si>
    <t xml:space="preserve">Документ камера Возможности управления камерой: С помощью ПО камеры;   
Возможность добавления в галерею материалов, созданных пользователем: Да;
Возможность записи видео: Да;  
Возможность записи всех действий пользователя: На всем экране; 
Возможность импорта и экспорта файлов: Да;  
Возможность поворота изображения с шагом 90 град.: Да; 
Возможность подключения внешних устройств: Да;  
Возможность распознавания геометрических фигур, построенных от руки: Да;
Возможность регулирования ламп дополнительной подсветки: Да; 
Возможность управления другими аппаратными средствами: Интерактивная доска;
Возможность фотосъемки: Да; 
Длина рабочей зоны минимальная: &gt; 400  и  ≤ 450 (мм); 
Количество кадров в секунду при записи видео: ≥ 20 ; 
Количество ламп дополнительной подсветки: ≥ 2 (шт);  
Комплектация поставки: Руководство пользователя, CD c программным обеспечением, Кабель USB;  
Конструктивное исполнение: Настольная ;  
Максимальная высота документ-камеры: ≤ 400 (мм); 
Максимальная длина документ-камеры: ≤ 200 (мм); 
Максимальное выходное разрешение, пиксель: 2592 x 1944;   
Максимальная ширина документ-камеры: ≤ 150 (мм); 
Масса документ-камеры: ≤ 1.8 (кг);  
Наличие встроенной подсветки: Да;  
Наличие разъемов: USB; 
Оптическое увеличение: ≥ 16x;
Поддерживаемые операционные системы: Windows ;
Разрешение матрицы, Мпиксель: ≥ 5;  
Распознавание печатного текста: Да;  
Распознавание рукописного текста: Да;   
Тип матрицы: CMOS;  
Тип штатива: Поворотно-раздвижной (механический);  
Цифровое увеличение: ≥ 4х 
Ширина рабочей зоны минимальная: &gt; 250  и  ≤ 300 (мм);  
Языки распознавания: Русский, Английский.
</t>
  </si>
  <si>
    <t xml:space="preserve">Проектор                                                                                                                                                        Контрастность ≥ 20000:1 и &lt; 30000:1;
Максимальное проекционное расстояние ≥ 2 (М)
Максимальный формат изображения 4:3;
Масштабирование: Ручное;
Наличие возможности коррекции изображения/ сдвига объектива: Да;
Наличие обратной проекции Да;
Основное разрешение : VGA (800*600)
Разъемы подключения USB-порт, HDMI, VGA (D-Sub), Вход 3.5 (mini-Jack), Выход 3.5 (mini-Jack);
Срок службы (лампы) &gt; 10000 Час;
Технология проецирования: DLP;
Тип источника света: Laser-LED;
Тип проектора: Стационарный;
Фокусировка: Ручная
Яркость :≥ 3000  и  &lt; 4000(лм);
В соответствии с постановлением Правительства РФ от 31.12.2009 № 1221 «Об утверждении Правил установления требований энергетической эффективности товаров, работ, услуг при осуществлении закупок для обеспечения государственных и муниципальных нужд»:
</t>
  </si>
  <si>
    <t xml:space="preserve">Интерактивная панель                                                                                                                                                Количество точек касания: ≥ 20 (шт); 
Наличие встроенной акустической системы: Да;
Объем оперативной памяти встроенного вычислительного блока≥ 8 (Гбайт) ;  
Размер диагонали: ≥ 75 и &lt; 80 (дюйм) 
Температурные условия эксплуатации: в помещении;
                                                                                                                                                      </t>
  </si>
  <si>
    <t xml:space="preserve">Коммерческое предложение №1 исх 21от 29.10.2020 </t>
  </si>
  <si>
    <t>Коммерческое предложение №2 исх б\н от 01.11.2020</t>
  </si>
  <si>
    <t>Коммерческое предложение №3  б\н от 05.11.2020</t>
  </si>
  <si>
    <t xml:space="preserve">Исполнитель </t>
  </si>
  <si>
    <t xml:space="preserve"> бухгалтер Е.В. Соболева</t>
  </si>
  <si>
    <t>Способ размещения  заказа</t>
  </si>
  <si>
    <t>аукцион в электронной форме</t>
  </si>
  <si>
    <t>Предмет гражданско- правового договора</t>
  </si>
  <si>
    <t>Поставка технических средств обучения</t>
  </si>
  <si>
    <t xml:space="preserve">Поставщик № 1  коммерческое предложение                                                     </t>
  </si>
  <si>
    <t>Поставщик №2 коммерческое предложение</t>
  </si>
  <si>
    <t>Количество источников ценовой политики</t>
  </si>
  <si>
    <r>
      <t xml:space="preserve">УТВЕРЖДАЮ:                                  Директор Лицея им. Г.Ф. Атякшева ________________ Е.Ю. Павлюк
</t>
    </r>
    <r>
      <rPr>
        <sz val="8"/>
        <rFont val="Times New Roman"/>
        <family val="1"/>
        <charset val="204"/>
      </rPr>
      <t>М.П.</t>
    </r>
  </si>
  <si>
    <t>IV. ОБОСНОВАНИЕ НАЧАЛЬНОЙ (МАКСИМАЛЬНОЙ) ЦЕНЫ  ГРАЖДАНСКО-ПРАВОВОГО ДОГОВОРА</t>
  </si>
  <si>
    <t>Используемый метод определения начальной (максимальной) цены  гражданско-правового договора: метод сопоставления рыночных цен</t>
  </si>
  <si>
    <t>Обоснование выбранного метода обоснования начальной (максимальной) цены  гражданско-правового договора: метод сопоставимых рыночных цен (анализа рынка) является приоритетным для определения  и обоснования начальной (максимальной) цены  гражданско-правового договора</t>
  </si>
  <si>
    <t>Запрос на предоставление ценовой информации направлялся пяти потенциальным поставщикам, ценовые предложения получены от трех потенциальных поставщиков.</t>
  </si>
  <si>
    <t>№ п/п</t>
  </si>
  <si>
    <t>Объект закупки</t>
  </si>
  <si>
    <t>Ед. изм.</t>
  </si>
  <si>
    <t>Коли-чество</t>
  </si>
  <si>
    <t>Количество источников ценовой информации</t>
  </si>
  <si>
    <t>Цены поставщиков (исполнителей, подрядчиков), рублей</t>
  </si>
  <si>
    <t>Средняя цена</t>
  </si>
  <si>
    <t>"Поставка технических средств обучения"</t>
  </si>
  <si>
    <t>Дата подготовки обоснования начальной (максимальной) цены гражданско-правового договора: 16.11.2020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</si>
</sst>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8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/>
    <xf numFmtId="0" fontId="13" fillId="0" borderId="0" xfId="0" applyFont="1"/>
    <xf numFmtId="0" fontId="9" fillId="0" borderId="0" xfId="0" applyFont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12</xdr:row>
      <xdr:rowOff>57150</xdr:rowOff>
    </xdr:from>
    <xdr:to>
      <xdr:col>2</xdr:col>
      <xdr:colOff>647700</xdr:colOff>
      <xdr:row>14</xdr:row>
      <xdr:rowOff>133350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458325"/>
          <a:ext cx="1323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20</xdr:row>
      <xdr:rowOff>609601</xdr:rowOff>
    </xdr:from>
    <xdr:to>
      <xdr:col>2</xdr:col>
      <xdr:colOff>495300</xdr:colOff>
      <xdr:row>20</xdr:row>
      <xdr:rowOff>981075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764376"/>
          <a:ext cx="1476375" cy="37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3;&#1091;&#1083;&#1103;&#1077;&#1074;&#1072;&#1051;&#1051;/Desktop/&#1040;&#1059;&#1050;&#1062;&#1048;&#1054;&#1053;&#1067;/&#1040;&#1091;&#1082;&#1094;&#1080;&#1086;&#1085;%20&#1087;&#1086;&#1089;&#1090;&#1072;&#1074;&#1082;&#1072;%20&#1090;&#1077;&#1093;&#1085;&#1080;&#1095;&#1077;&#1089;&#1082;&#1080;&#1093;%20&#1089;&#1088;&#1077;&#1076;&#1089;&#1090;&#1074;%20&#1086;&#1073;&#1091;&#1095;&#1077;&#1085;&#1080;&#1103;%20&#8470;2/&#1053;&#1086;&#1091;&#1090;&#1073;&#1091;&#1082;&#1080;/&#1053;&#1052;&#1062;%20&#1053;&#1054;&#1059;&#1058;&#10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">
          <cell r="A4" t="str">
            <v>№ п/п</v>
          </cell>
          <cell r="B4" t="str">
            <v>Объект закупки</v>
          </cell>
          <cell r="C4" t="str">
            <v>Ед. изм.</v>
          </cell>
          <cell r="D4" t="str">
            <v>Количество</v>
          </cell>
          <cell r="J4" t="str">
            <v>Средняя цена. Руб</v>
          </cell>
        </row>
        <row r="14">
          <cell r="B14"/>
          <cell r="C14"/>
          <cell r="D14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topLeftCell="A7" zoomScale="60" zoomScaleNormal="100" workbookViewId="0">
      <selection activeCell="A10" sqref="A10:J10"/>
    </sheetView>
  </sheetViews>
  <sheetFormatPr defaultRowHeight="15" x14ac:dyDescent="0.25"/>
  <cols>
    <col min="1" max="1" width="8.140625" customWidth="1"/>
    <col min="2" max="2" width="15.140625" customWidth="1"/>
    <col min="4" max="4" width="16.85546875" customWidth="1"/>
    <col min="5" max="5" width="92" customWidth="1"/>
    <col min="6" max="6" width="42" bestFit="1" customWidth="1"/>
    <col min="7" max="7" width="14.140625" customWidth="1"/>
    <col min="8" max="8" width="15.28515625" customWidth="1"/>
    <col min="9" max="9" width="12" bestFit="1" customWidth="1"/>
    <col min="10" max="10" width="19.140625" bestFit="1" customWidth="1"/>
    <col min="11" max="11" width="52.5703125" bestFit="1" customWidth="1"/>
    <col min="15" max="15" width="13.7109375" bestFit="1" customWidth="1"/>
  </cols>
  <sheetData>
    <row r="1" spans="1:11" x14ac:dyDescent="0.25">
      <c r="A1" s="27" t="s">
        <v>2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25"/>
      <c r="B2" s="28" t="s">
        <v>18</v>
      </c>
      <c r="C2" s="29"/>
      <c r="D2" s="30"/>
      <c r="E2" s="28" t="s">
        <v>19</v>
      </c>
      <c r="F2" s="29"/>
      <c r="G2" s="29"/>
      <c r="H2" s="29"/>
      <c r="I2" s="29"/>
      <c r="J2" s="29"/>
      <c r="K2" s="30"/>
    </row>
    <row r="3" spans="1:11" ht="44.25" customHeight="1" x14ac:dyDescent="0.25">
      <c r="A3" s="25"/>
      <c r="B3" s="28" t="s">
        <v>20</v>
      </c>
      <c r="C3" s="29"/>
      <c r="D3" s="30"/>
      <c r="E3" s="28" t="s">
        <v>21</v>
      </c>
      <c r="F3" s="29"/>
      <c r="G3" s="29"/>
      <c r="H3" s="29"/>
      <c r="I3" s="29"/>
      <c r="J3" s="29"/>
      <c r="K3" s="30"/>
    </row>
    <row r="4" spans="1:11" ht="90.75" customHeight="1" x14ac:dyDescent="0.25">
      <c r="A4" s="25" t="str">
        <f>[1]Лист1!A4</f>
        <v>№ п/п</v>
      </c>
      <c r="B4" s="25" t="str">
        <f>[1]Лист1!B4</f>
        <v>Объект закупки</v>
      </c>
      <c r="C4" s="25" t="str">
        <f>[1]Лист1!C4</f>
        <v>Ед. изм.</v>
      </c>
      <c r="D4" s="25" t="str">
        <f>[1]Лист1!D4</f>
        <v>Количество</v>
      </c>
      <c r="E4" s="25" t="s">
        <v>0</v>
      </c>
      <c r="F4" s="25" t="s">
        <v>24</v>
      </c>
      <c r="G4" s="14" t="s">
        <v>22</v>
      </c>
      <c r="H4" s="14" t="s">
        <v>23</v>
      </c>
      <c r="I4" s="14" t="s">
        <v>7</v>
      </c>
      <c r="J4" s="25" t="str">
        <f>[1]Лист1!$J$4</f>
        <v>Средняя цена. Руб</v>
      </c>
      <c r="K4" s="25" t="s">
        <v>1</v>
      </c>
    </row>
    <row r="5" spans="1:11" ht="293.25" x14ac:dyDescent="0.25">
      <c r="A5" s="43">
        <v>1</v>
      </c>
      <c r="B5" s="41" t="s">
        <v>6</v>
      </c>
      <c r="C5" s="8" t="s">
        <v>8</v>
      </c>
      <c r="D5" s="9">
        <v>20</v>
      </c>
      <c r="E5" s="10" t="s">
        <v>9</v>
      </c>
      <c r="F5" s="11">
        <v>3</v>
      </c>
      <c r="G5" s="8">
        <v>18900.5</v>
      </c>
      <c r="H5" s="8">
        <v>19990</v>
      </c>
      <c r="I5" s="8">
        <v>18625.25</v>
      </c>
      <c r="J5" s="8">
        <v>19171.919999999998</v>
      </c>
      <c r="K5" s="8">
        <f>J5*D5</f>
        <v>383438.39999999997</v>
      </c>
    </row>
    <row r="6" spans="1:11" ht="409.5" customHeight="1" x14ac:dyDescent="0.25">
      <c r="A6" s="44"/>
      <c r="B6" s="42"/>
      <c r="C6" s="31" t="s">
        <v>8</v>
      </c>
      <c r="D6" s="33">
        <v>3</v>
      </c>
      <c r="E6" s="36" t="s">
        <v>10</v>
      </c>
      <c r="F6" s="38">
        <v>3</v>
      </c>
      <c r="G6" s="31">
        <v>19673</v>
      </c>
      <c r="H6" s="31">
        <v>19500</v>
      </c>
      <c r="I6" s="31">
        <v>19386.5</v>
      </c>
      <c r="J6" s="31">
        <v>19519.830000000002</v>
      </c>
      <c r="K6" s="31">
        <v>58559.49</v>
      </c>
    </row>
    <row r="7" spans="1:11" x14ac:dyDescent="0.25">
      <c r="A7" s="44"/>
      <c r="B7" s="42"/>
      <c r="C7" s="32"/>
      <c r="D7" s="34"/>
      <c r="E7" s="37"/>
      <c r="F7" s="39"/>
      <c r="G7" s="32"/>
      <c r="H7" s="32"/>
      <c r="I7" s="32"/>
      <c r="J7" s="32"/>
      <c r="K7" s="32"/>
    </row>
    <row r="8" spans="1:11" ht="257.25" customHeight="1" x14ac:dyDescent="0.25">
      <c r="A8" s="44"/>
      <c r="B8" s="42"/>
      <c r="C8" s="18" t="s">
        <v>8</v>
      </c>
      <c r="D8" s="19">
        <v>5</v>
      </c>
      <c r="E8" s="13" t="s">
        <v>11</v>
      </c>
      <c r="F8" s="2">
        <v>3</v>
      </c>
      <c r="G8" s="7">
        <v>56763.3</v>
      </c>
      <c r="H8" s="15">
        <v>58490</v>
      </c>
      <c r="I8" s="7">
        <v>55936.65</v>
      </c>
      <c r="J8" s="7">
        <v>57063.32</v>
      </c>
      <c r="K8" s="7">
        <v>285316.59999999998</v>
      </c>
    </row>
    <row r="9" spans="1:11" ht="146.25" customHeight="1" x14ac:dyDescent="0.25">
      <c r="A9" s="44"/>
      <c r="B9" s="42"/>
      <c r="C9" s="16" t="s">
        <v>8</v>
      </c>
      <c r="D9" s="17">
        <v>4</v>
      </c>
      <c r="E9" s="1" t="s">
        <v>12</v>
      </c>
      <c r="F9" s="2">
        <v>4</v>
      </c>
      <c r="G9" s="16">
        <v>278100</v>
      </c>
      <c r="H9" s="16">
        <v>316368</v>
      </c>
      <c r="I9" s="16">
        <v>274050</v>
      </c>
      <c r="J9" s="16">
        <v>289506</v>
      </c>
      <c r="K9" s="12">
        <v>1158024</v>
      </c>
    </row>
    <row r="10" spans="1:11" x14ac:dyDescent="0.25">
      <c r="A10" s="45" t="s">
        <v>2</v>
      </c>
      <c r="B10" s="46"/>
      <c r="C10" s="46"/>
      <c r="D10" s="46"/>
      <c r="E10" s="46"/>
      <c r="F10" s="46"/>
      <c r="G10" s="46"/>
      <c r="H10" s="46"/>
      <c r="I10" s="46"/>
      <c r="J10" s="47"/>
      <c r="K10" s="3">
        <v>1885338.49</v>
      </c>
    </row>
    <row r="11" spans="1:1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5" t="s">
        <v>3</v>
      </c>
      <c r="B12" s="5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99.75" customHeight="1" x14ac:dyDescent="0.25">
      <c r="A16" s="40" t="s">
        <v>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ht="29.25" customHeight="1" x14ac:dyDescent="0.25">
      <c r="A17" s="5" t="s">
        <v>5</v>
      </c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24"/>
      <c r="B18" s="24"/>
      <c r="C18" s="35" t="s">
        <v>13</v>
      </c>
      <c r="D18" s="35"/>
      <c r="E18" s="35"/>
      <c r="F18" s="35"/>
      <c r="G18" s="35"/>
    </row>
    <row r="19" spans="1:11" x14ac:dyDescent="0.25">
      <c r="A19" s="26"/>
      <c r="B19" s="26"/>
      <c r="C19" s="26" t="s">
        <v>14</v>
      </c>
      <c r="D19" s="26"/>
      <c r="E19" s="26"/>
      <c r="F19" s="26"/>
      <c r="G19" s="26"/>
    </row>
    <row r="20" spans="1:11" x14ac:dyDescent="0.25">
      <c r="A20" s="26"/>
      <c r="B20" s="26"/>
      <c r="C20" s="26" t="s">
        <v>15</v>
      </c>
      <c r="D20" s="26"/>
      <c r="E20" s="26"/>
      <c r="F20" s="26"/>
      <c r="G20" s="26"/>
    </row>
    <row r="21" spans="1:11" x14ac:dyDescent="0.25">
      <c r="A21" s="26" t="s">
        <v>16</v>
      </c>
      <c r="B21" s="26"/>
      <c r="C21" s="26"/>
      <c r="D21" s="26"/>
      <c r="E21" t="s">
        <v>17</v>
      </c>
    </row>
  </sheetData>
  <mergeCells count="25">
    <mergeCell ref="A16:K16"/>
    <mergeCell ref="B5:B9"/>
    <mergeCell ref="A5:A9"/>
    <mergeCell ref="A10:J10"/>
    <mergeCell ref="J6:J7"/>
    <mergeCell ref="I6:I7"/>
    <mergeCell ref="H6:H7"/>
    <mergeCell ref="G6:G7"/>
    <mergeCell ref="F6:F7"/>
    <mergeCell ref="A20:B20"/>
    <mergeCell ref="C20:G20"/>
    <mergeCell ref="A21:B21"/>
    <mergeCell ref="C21:D21"/>
    <mergeCell ref="A1:K1"/>
    <mergeCell ref="B2:D2"/>
    <mergeCell ref="E2:K2"/>
    <mergeCell ref="B3:D3"/>
    <mergeCell ref="E3:K3"/>
    <mergeCell ref="C6:C7"/>
    <mergeCell ref="D6:D7"/>
    <mergeCell ref="C18:G18"/>
    <mergeCell ref="A19:B19"/>
    <mergeCell ref="C19:G19"/>
    <mergeCell ref="E6:E7"/>
    <mergeCell ref="K6:K7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rowBreaks count="1" manualBreakCount="1">
    <brk id="13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topLeftCell="F3" zoomScale="60" zoomScaleNormal="100" workbookViewId="0">
      <selection activeCell="L14" sqref="L14"/>
    </sheetView>
  </sheetViews>
  <sheetFormatPr defaultRowHeight="15" x14ac:dyDescent="0.25"/>
  <cols>
    <col min="1" max="1" width="14.140625" customWidth="1"/>
    <col min="5" max="5" width="75.85546875" bestFit="1" customWidth="1"/>
    <col min="6" max="6" width="42.28515625" bestFit="1" customWidth="1"/>
    <col min="7" max="9" width="12" bestFit="1" customWidth="1"/>
    <col min="10" max="10" width="18.140625" bestFit="1" customWidth="1"/>
    <col min="11" max="11" width="49.140625" customWidth="1"/>
  </cols>
  <sheetData>
    <row r="1" spans="1:11" ht="15.75" x14ac:dyDescent="0.25">
      <c r="J1" s="48" t="s">
        <v>25</v>
      </c>
      <c r="K1" s="48"/>
    </row>
    <row r="3" spans="1:11" ht="15.75" x14ac:dyDescent="0.25">
      <c r="A3" s="49" t="s">
        <v>26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ht="15.75" x14ac:dyDescent="0.25">
      <c r="A4" s="50" t="s">
        <v>37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1" ht="15.75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ht="15.75" x14ac:dyDescent="0.25">
      <c r="A6" s="52" t="s">
        <v>38</v>
      </c>
      <c r="B6" s="52"/>
      <c r="C6" s="52"/>
      <c r="D6" s="52"/>
      <c r="E6" s="52"/>
      <c r="F6" s="53"/>
      <c r="G6" s="52"/>
      <c r="H6" s="52"/>
      <c r="I6" s="52"/>
      <c r="J6" s="52"/>
      <c r="K6" s="52"/>
    </row>
    <row r="7" spans="1:11" ht="15.75" x14ac:dyDescent="0.25">
      <c r="A7" s="54" t="s">
        <v>27</v>
      </c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15.75" x14ac:dyDescent="0.25">
      <c r="A8" s="48" t="s">
        <v>28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5.75" x14ac:dyDescent="0.25">
      <c r="A9" s="54" t="s">
        <v>29</v>
      </c>
      <c r="B9" s="54"/>
      <c r="C9" s="54"/>
      <c r="D9" s="54"/>
      <c r="E9" s="54"/>
      <c r="F9" s="54"/>
      <c r="G9" s="54"/>
      <c r="H9" s="54"/>
      <c r="I9" s="54"/>
      <c r="J9" s="54"/>
      <c r="K9" s="54"/>
    </row>
    <row r="11" spans="1:11" x14ac:dyDescent="0.25">
      <c r="A11" s="55" t="s">
        <v>30</v>
      </c>
      <c r="B11" s="55" t="s">
        <v>31</v>
      </c>
      <c r="C11" s="56" t="s">
        <v>32</v>
      </c>
      <c r="D11" s="57" t="s">
        <v>33</v>
      </c>
      <c r="E11" s="55" t="s">
        <v>0</v>
      </c>
      <c r="F11" s="57" t="s">
        <v>34</v>
      </c>
      <c r="G11" s="58" t="s">
        <v>35</v>
      </c>
      <c r="H11" s="59"/>
      <c r="I11" s="59"/>
      <c r="J11" s="60" t="s">
        <v>36</v>
      </c>
      <c r="K11" s="57" t="s">
        <v>1</v>
      </c>
    </row>
    <row r="12" spans="1:11" ht="84.75" x14ac:dyDescent="0.25">
      <c r="A12" s="55"/>
      <c r="B12" s="55"/>
      <c r="C12" s="61"/>
      <c r="D12" s="57"/>
      <c r="E12" s="55"/>
      <c r="F12" s="57"/>
      <c r="G12" s="62" t="s">
        <v>13</v>
      </c>
      <c r="H12" s="62" t="s">
        <v>14</v>
      </c>
      <c r="I12" s="62" t="s">
        <v>15</v>
      </c>
      <c r="J12" s="63"/>
      <c r="K12" s="57"/>
    </row>
    <row r="13" spans="1:11" ht="15.75" x14ac:dyDescent="0.25">
      <c r="A13" s="64">
        <v>1</v>
      </c>
      <c r="B13" s="65">
        <v>2</v>
      </c>
      <c r="C13" s="64">
        <v>3</v>
      </c>
      <c r="D13" s="65">
        <v>4</v>
      </c>
      <c r="E13" s="64">
        <v>5</v>
      </c>
      <c r="F13" s="65">
        <v>6</v>
      </c>
      <c r="G13" s="64">
        <v>7</v>
      </c>
      <c r="H13" s="64">
        <v>8</v>
      </c>
      <c r="I13" s="64">
        <v>9</v>
      </c>
      <c r="J13" s="64">
        <v>11</v>
      </c>
      <c r="K13" s="64">
        <v>13</v>
      </c>
    </row>
    <row r="14" spans="1:11" ht="65.25" x14ac:dyDescent="0.25">
      <c r="A14" s="43">
        <v>1</v>
      </c>
      <c r="B14" s="25">
        <f>[1]Лист1!B14</f>
        <v>0</v>
      </c>
      <c r="C14" s="25">
        <f>[1]Лист1!C14</f>
        <v>0</v>
      </c>
      <c r="D14" s="25">
        <f>[1]Лист1!D14</f>
        <v>0</v>
      </c>
      <c r="E14" s="25" t="s">
        <v>0</v>
      </c>
      <c r="F14" s="25" t="s">
        <v>24</v>
      </c>
      <c r="G14" s="14" t="s">
        <v>22</v>
      </c>
      <c r="H14" s="14" t="s">
        <v>23</v>
      </c>
      <c r="I14" s="14" t="s">
        <v>7</v>
      </c>
      <c r="J14" s="25" t="str">
        <f>[1]Лист1!$J$4</f>
        <v>Средняя цена. Руб</v>
      </c>
      <c r="K14" s="25" t="s">
        <v>1</v>
      </c>
    </row>
    <row r="15" spans="1:11" ht="281.25" customHeight="1" x14ac:dyDescent="0.25">
      <c r="A15" s="44"/>
      <c r="B15" s="41" t="s">
        <v>6</v>
      </c>
      <c r="C15" s="21" t="s">
        <v>8</v>
      </c>
      <c r="D15" s="9">
        <v>20</v>
      </c>
      <c r="E15" s="10" t="s">
        <v>9</v>
      </c>
      <c r="F15" s="23">
        <v>3</v>
      </c>
      <c r="G15" s="21">
        <v>18900.5</v>
      </c>
      <c r="H15" s="21">
        <v>19990</v>
      </c>
      <c r="I15" s="21">
        <v>18625.25</v>
      </c>
      <c r="J15" s="21">
        <v>19171.919999999998</v>
      </c>
      <c r="K15" s="21">
        <f>J15*D15</f>
        <v>383438.39999999997</v>
      </c>
    </row>
    <row r="16" spans="1:11" ht="59.25" customHeight="1" x14ac:dyDescent="0.25">
      <c r="A16" s="44"/>
      <c r="B16" s="42"/>
      <c r="C16" s="31" t="s">
        <v>8</v>
      </c>
      <c r="D16" s="33">
        <v>3</v>
      </c>
      <c r="E16" s="36" t="s">
        <v>10</v>
      </c>
      <c r="F16" s="38">
        <v>3</v>
      </c>
      <c r="G16" s="31">
        <v>19673</v>
      </c>
      <c r="H16" s="31">
        <v>19500</v>
      </c>
      <c r="I16" s="31">
        <v>19386.5</v>
      </c>
      <c r="J16" s="31">
        <v>19519.830000000002</v>
      </c>
      <c r="K16" s="31">
        <v>58559.49</v>
      </c>
    </row>
    <row r="17" spans="1:11" ht="409.5" customHeight="1" x14ac:dyDescent="0.25">
      <c r="A17" s="44"/>
      <c r="B17" s="42"/>
      <c r="C17" s="32"/>
      <c r="D17" s="34"/>
      <c r="E17" s="37"/>
      <c r="F17" s="39"/>
      <c r="G17" s="32"/>
      <c r="H17" s="32"/>
      <c r="I17" s="32"/>
      <c r="J17" s="32"/>
      <c r="K17" s="32"/>
    </row>
    <row r="18" spans="1:11" ht="255" x14ac:dyDescent="0.25">
      <c r="A18" s="44"/>
      <c r="B18" s="42"/>
      <c r="C18" s="18" t="s">
        <v>8</v>
      </c>
      <c r="D18" s="19">
        <v>5</v>
      </c>
      <c r="E18" s="13" t="s">
        <v>11</v>
      </c>
      <c r="F18" s="2">
        <v>3</v>
      </c>
      <c r="G18" s="18">
        <v>56763.3</v>
      </c>
      <c r="H18" s="18">
        <v>58490</v>
      </c>
      <c r="I18" s="18">
        <v>55936.65</v>
      </c>
      <c r="J18" s="18">
        <v>57063.32</v>
      </c>
      <c r="K18" s="18">
        <v>285316.59999999998</v>
      </c>
    </row>
    <row r="19" spans="1:11" ht="116.25" customHeight="1" x14ac:dyDescent="0.25">
      <c r="A19" s="20"/>
      <c r="B19" s="42"/>
      <c r="C19" s="18" t="s">
        <v>8</v>
      </c>
      <c r="D19" s="19">
        <v>4</v>
      </c>
      <c r="E19" s="1" t="s">
        <v>12</v>
      </c>
      <c r="F19" s="2">
        <v>4</v>
      </c>
      <c r="G19" s="18">
        <v>278100</v>
      </c>
      <c r="H19" s="18">
        <v>316368</v>
      </c>
      <c r="I19" s="18">
        <v>274050</v>
      </c>
      <c r="J19" s="18">
        <v>289506</v>
      </c>
      <c r="K19" s="22">
        <v>1158024</v>
      </c>
    </row>
    <row r="20" spans="1:11" ht="50.25" customHeight="1" x14ac:dyDescent="0.25">
      <c r="A20" s="69" t="s">
        <v>2</v>
      </c>
      <c r="B20" s="69"/>
      <c r="C20" s="69"/>
      <c r="D20" s="69"/>
      <c r="E20" s="69"/>
      <c r="F20" s="69"/>
      <c r="G20" s="69"/>
      <c r="H20" s="69"/>
      <c r="I20" s="69"/>
      <c r="J20" s="70"/>
      <c r="K20" s="3">
        <v>1885338.49</v>
      </c>
    </row>
    <row r="21" spans="1:11" ht="83.25" customHeight="1" x14ac:dyDescent="0.25"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1:11" ht="15.75" x14ac:dyDescent="0.25">
      <c r="A22" s="66" t="s">
        <v>5</v>
      </c>
    </row>
    <row r="26" spans="1:11" x14ac:dyDescent="0.25">
      <c r="B26" s="67" t="s">
        <v>16</v>
      </c>
      <c r="C26" s="26"/>
      <c r="D26" s="26"/>
      <c r="E26" s="67" t="s">
        <v>17</v>
      </c>
    </row>
  </sheetData>
  <mergeCells count="28">
    <mergeCell ref="A20:J20"/>
    <mergeCell ref="G16:G17"/>
    <mergeCell ref="H16:H17"/>
    <mergeCell ref="I16:I17"/>
    <mergeCell ref="J16:J17"/>
    <mergeCell ref="K16:K17"/>
    <mergeCell ref="A14:A18"/>
    <mergeCell ref="B15:B19"/>
    <mergeCell ref="C16:C17"/>
    <mergeCell ref="D16:D17"/>
    <mergeCell ref="E16:E17"/>
    <mergeCell ref="F16:F17"/>
    <mergeCell ref="G11:I11"/>
    <mergeCell ref="J11:J12"/>
    <mergeCell ref="K11:K12"/>
    <mergeCell ref="C26:D26"/>
    <mergeCell ref="A11:A12"/>
    <mergeCell ref="B11:B12"/>
    <mergeCell ref="C11:C12"/>
    <mergeCell ref="D11:D12"/>
    <mergeCell ref="E11:E12"/>
    <mergeCell ref="F11:F12"/>
    <mergeCell ref="J1:K1"/>
    <mergeCell ref="A3:K3"/>
    <mergeCell ref="A4:K4"/>
    <mergeCell ref="A7:K7"/>
    <mergeCell ref="A8:K8"/>
    <mergeCell ref="A9:K9"/>
  </mergeCells>
  <pageMargins left="0.7" right="0.7" top="0.75" bottom="0.75" header="0.3" footer="0.3"/>
  <pageSetup paperSize="9" scale="50" orientation="landscape" r:id="rId1"/>
  <rowBreaks count="1" manualBreakCount="1">
    <brk id="16" max="10" man="1"/>
  </rowBreaks>
  <colBreaks count="1" manualBreakCount="1">
    <brk id="5" max="2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2020-11-18T08:29:39Z</dcterms:modified>
</cp:coreProperties>
</file>