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Главбух\Documents\работа\ШКОЛА\Подготовлено\4. овощи, яблоки, джем)\"/>
    </mc:Choice>
  </mc:AlternateContent>
  <bookViews>
    <workbookView xWindow="0" yWindow="0" windowWidth="15345" windowHeight="6735"/>
  </bookViews>
  <sheets>
    <sheet name="молоко цельное" sheetId="14" r:id="rId1"/>
    <sheet name="Лист1" sheetId="15" r:id="rId2"/>
  </sheets>
  <definedNames>
    <definedName name="_xlnm.Print_Area" localSheetId="0">'молоко цельное'!$A$1:$O$38</definedName>
  </definedNames>
  <calcPr calcId="162913"/>
</workbook>
</file>

<file path=xl/calcChain.xml><?xml version="1.0" encoding="utf-8"?>
<calcChain xmlns="http://schemas.openxmlformats.org/spreadsheetml/2006/main">
  <c r="O25" i="14" l="1"/>
  <c r="N23" i="14" l="1"/>
  <c r="N21" i="14"/>
  <c r="N17" i="14"/>
  <c r="N15" i="14"/>
  <c r="N13" i="14"/>
  <c r="N11" i="14"/>
  <c r="N9" i="14"/>
  <c r="N7" i="14"/>
  <c r="O10" i="14" l="1"/>
  <c r="O12" i="14"/>
  <c r="O14" i="14"/>
  <c r="O16" i="14"/>
  <c r="O18" i="14"/>
  <c r="O20" i="14"/>
  <c r="O22" i="14"/>
  <c r="O24" i="14"/>
  <c r="O8" i="14"/>
  <c r="K7" i="15" l="1"/>
  <c r="L8" i="15" l="1"/>
  <c r="L9" i="15" s="1"/>
</calcChain>
</file>

<file path=xl/sharedStrings.xml><?xml version="1.0" encoding="utf-8"?>
<sst xmlns="http://schemas.openxmlformats.org/spreadsheetml/2006/main" count="94" uniqueCount="63">
  <si>
    <t>№ п.п (вида товара)</t>
  </si>
  <si>
    <t>Кол-во</t>
  </si>
  <si>
    <t>Единичные цены (тарифы)</t>
  </si>
  <si>
    <t>1*</t>
  </si>
  <si>
    <t>2*</t>
  </si>
  <si>
    <t>3*</t>
  </si>
  <si>
    <t>Средняя цена, руб.</t>
  </si>
  <si>
    <t>Начальная цена, руб.</t>
  </si>
  <si>
    <t>Ф.И.О.  руководителя                          В.В.Погребняк                    Подпись ______________________</t>
  </si>
  <si>
    <t>Наименование  товара</t>
  </si>
  <si>
    <t>Характеристика товара</t>
  </si>
  <si>
    <t>Ед.     товара</t>
  </si>
  <si>
    <t>ИТОГО</t>
  </si>
  <si>
    <t>4*</t>
  </si>
  <si>
    <t>5*</t>
  </si>
  <si>
    <t>ВСЕГО: Начальная (максимальная) цена гражданско-правового договора</t>
  </si>
  <si>
    <t>Молоко</t>
  </si>
  <si>
    <t>IV. Обоснование начальной (максимальной) цены гражданско-правового договора на поставку молока</t>
  </si>
  <si>
    <t>шт.</t>
  </si>
  <si>
    <t>МБОУ " Гимназия"</t>
  </si>
  <si>
    <t>коровье питьевое, цельное  выработанное из натурального сырья, с массовой долей жира не менее 3,2%, и не более 3,5 %.  Цвет белый с желтоватым оттенком,непрозрачное. Срок годности не менее 36 ч. Не более 120ч.</t>
  </si>
  <si>
    <t xml:space="preserve"> вход. № 30 от 30.03.2016г.Сов -Опторг-Продукт</t>
  </si>
  <si>
    <t xml:space="preserve"> вх № 35 от 07.04.2016г. "Премьер-Трейд"</t>
  </si>
  <si>
    <t xml:space="preserve"> вх. № 34 от 07.04.2016г." Торгснаб"</t>
  </si>
  <si>
    <t xml:space="preserve"> вх. № 36 от 11.04.2016г.ИП Ходжаев</t>
  </si>
  <si>
    <t>Дата составления сводной  таблицы    11.04.2016 г.</t>
  </si>
  <si>
    <t xml:space="preserve">Метод определения цены: метод сопоставимых рыночных цен </t>
  </si>
  <si>
    <t>Способ размещения заказа: аукцион в электронный форме среди субъектов малого предпринимательства и социально ориентированных некоммерческих организаций</t>
  </si>
  <si>
    <t>Метод определения цены: метод сопоставимых рыночных цен</t>
  </si>
  <si>
    <t>кг.</t>
  </si>
  <si>
    <t>Способ осуществления закупки: аукцион в электронной форме среди субъектов малого предпринимательства и социально ориентированных некоммерческих организаций</t>
  </si>
  <si>
    <t>Картофель</t>
  </si>
  <si>
    <t>6*</t>
  </si>
  <si>
    <t>7*</t>
  </si>
  <si>
    <t>Огурцы</t>
  </si>
  <si>
    <t>Джем фруктовый</t>
  </si>
  <si>
    <t>Яблоки</t>
  </si>
  <si>
    <t>Капуста белокачанная</t>
  </si>
  <si>
    <t>Лук репчатый</t>
  </si>
  <si>
    <t>Морковь столовая</t>
  </si>
  <si>
    <t xml:space="preserve">Дата составления сводной  таблицы    </t>
  </si>
  <si>
    <t>Ф.И.О.  Директор                                                                        В.В.Погребняк                    Подпись ______________________</t>
  </si>
  <si>
    <t>IV. Обоснование начальной (максимальной) цены гражданско-правового договора на поставку продуктов питания (овощи, яблоки, джем)</t>
  </si>
  <si>
    <t>Свекла столовая</t>
  </si>
  <si>
    <t>Томаты (помидоры)</t>
  </si>
  <si>
    <t>Морковь свежая высший сорт, мытая. Корнеплоды целые, здоровые, чистые, свежие, не треснувшие, правильной формы, без постороннего запаха, содержание пестицидов и нитратов не должны превышать нормы. ГОСТ 32284-2013 урожай 2018 г.</t>
  </si>
  <si>
    <t>Свекла высшего сорта. Корнеплоды свежие, целые, здоровые, чистые, не увядшие, не треснувшие, без признаков прорастания, без повреждений, без постороннего запаха и привкуса, содержание нитратов в норме. Должна быть мытой и (или) очищенной от земли сухим способом. ГОСТ 32285-2013. урожай 2018 г.</t>
  </si>
  <si>
    <t>Консистенция желеобразная, ягоды разваренные, в банке не менее 350 гр, и не более 450 гр. упаковка без признаков бомбажа. Банка стеклянная без нарушения герметичности. ГОСТ 31712-2012. Срок годности 24 мес.</t>
  </si>
  <si>
    <t>8*</t>
  </si>
  <si>
    <t>Лук репчатый. Первого класса. Луковицы  вызревшие, здоровые, чистые, целые, не проросшие, без повреждений, без постороннего запаха и привкуса, содержание нитратов и пестицидов не должны превышать нормы. ГОСТ 34306-2017. урожай 2018 г.</t>
  </si>
  <si>
    <t xml:space="preserve"> Капуста белокачанная. Класс первый Кочаны свежие, целые, здоровые, чистые, не проросшие, плотные, без повреждений, без постороннего запаха и привкуса, содержание нитратов и пестицидов в капусте не должно превышать допустимые уровни. ГОСТ Р 51809-2001. урожай 2018 г.</t>
  </si>
  <si>
    <t>Картофель. Клубни целые чистые, здоровые, зрелые, с плотной кожурой, не проросшие, не увядшие, без повреждений   без постороннего запаха и привкуса,  содержание нитратов и пестицидов в картофеле не должно превышать допустимые уровни. ГОСТ Р 51808-2013 урожай 2018 г.</t>
  </si>
  <si>
    <t>Яблоки. Сорт высший. Плоды целые, чистые, без признаков порчи, без постороннего запаха и привкуса. Содержание пестицидов, радионуклидов не должно превышать допустимые уровни. ГОСТ Р 54697-2011 урожай 2018 г.</t>
  </si>
  <si>
    <t>Огурцы. Плоды целые, здоровые, без повреждений, гнили, плесени, без постороннего запаха и вкуса, содержание нитратов в норме. ГОСТ 33932-2016. урожай 2018 г.</t>
  </si>
  <si>
    <t>Томаты (помидоры). Плоды целые, здоровые, чистые, неповрежденные, без наличия гнили и плесени, плотные, неперезрелые, без постороннего запаха и вкуса, содержание нитратов в норме. ГОСТ Р 55906-2013. урожай 2018 г.</t>
  </si>
  <si>
    <t>Коммерческое предложение вх. 152 от 20.07.2018г</t>
  </si>
  <si>
    <t>Коммерческое предложение вх. 158 от 21.07.2018г</t>
  </si>
  <si>
    <t>Коммерческое предложение вх. 159 от 21.07.2018г</t>
  </si>
  <si>
    <t>Коммерческое предложение вх. 160 от 21.07.2018г</t>
  </si>
  <si>
    <t>Коммерческое предложение вх. 161 от 20.07.2018г</t>
  </si>
  <si>
    <t>Коммерческое предложение вх. 165 от 22.07.2018г</t>
  </si>
  <si>
    <t>Коммерческое предложение вх. 155 от 21.07.2018г</t>
  </si>
  <si>
    <t>Коммерческое предложение вх. 156 от 21.07.2018г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</si>
</sst>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₽_-;\-* #,##0.00\ _₽_-;_-* &quot;-&quot;??\ _₽_-;_-@_-"/>
  </numFmts>
  <fonts count="18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7" fillId="0" borderId="0" applyFont="0" applyFill="0" applyBorder="0" applyAlignment="0" applyProtection="0"/>
  </cellStyleXfs>
  <cellXfs count="88">
    <xf numFmtId="0" fontId="0" fillId="0" borderId="0" xfId="0"/>
    <xf numFmtId="0" fontId="7" fillId="0" borderId="0" xfId="0" applyFont="1"/>
    <xf numFmtId="0" fontId="9" fillId="0" borderId="0" xfId="0" applyFont="1" applyAlignment="1"/>
    <xf numFmtId="0" fontId="9" fillId="0" borderId="0" xfId="0" applyFont="1"/>
    <xf numFmtId="2" fontId="11" fillId="0" borderId="1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/>
    </xf>
    <xf numFmtId="2" fontId="12" fillId="0" borderId="1" xfId="0" applyNumberFormat="1" applyFont="1" applyBorder="1" applyAlignment="1">
      <alignment horizontal="center"/>
    </xf>
    <xf numFmtId="0" fontId="2" fillId="0" borderId="0" xfId="0" applyFont="1" applyAlignment="1"/>
    <xf numFmtId="0" fontId="7" fillId="0" borderId="0" xfId="0" applyFont="1" applyAlignment="1"/>
    <xf numFmtId="0" fontId="10" fillId="2" borderId="1" xfId="0" applyFont="1" applyFill="1" applyBorder="1" applyAlignment="1">
      <alignment horizontal="center" vertical="top"/>
    </xf>
    <xf numFmtId="0" fontId="11" fillId="2" borderId="1" xfId="0" applyFont="1" applyFill="1" applyBorder="1" applyAlignment="1">
      <alignment vertical="top" wrapText="1"/>
    </xf>
    <xf numFmtId="0" fontId="11" fillId="2" borderId="1" xfId="0" applyFont="1" applyFill="1" applyBorder="1" applyAlignment="1">
      <alignment horizontal="center" vertical="top"/>
    </xf>
    <xf numFmtId="0" fontId="4" fillId="2" borderId="1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/>
    </xf>
    <xf numFmtId="0" fontId="0" fillId="0" borderId="0" xfId="0" applyAlignment="1">
      <alignment wrapText="1"/>
    </xf>
    <xf numFmtId="0" fontId="5" fillId="0" borderId="1" xfId="0" applyFont="1" applyBorder="1" applyAlignment="1">
      <alignment horizontal="left" vertical="center"/>
    </xf>
    <xf numFmtId="0" fontId="10" fillId="2" borderId="1" xfId="0" applyFont="1" applyFill="1" applyBorder="1" applyAlignment="1">
      <alignment vertical="top" wrapText="1"/>
    </xf>
    <xf numFmtId="2" fontId="11" fillId="2" borderId="1" xfId="0" applyNumberFormat="1" applyFont="1" applyFill="1" applyBorder="1" applyAlignment="1">
      <alignment horizontal="center" vertical="top"/>
    </xf>
    <xf numFmtId="2" fontId="13" fillId="2" borderId="1" xfId="0" applyNumberFormat="1" applyFont="1" applyFill="1" applyBorder="1" applyAlignment="1">
      <alignment horizontal="center" vertical="top"/>
    </xf>
    <xf numFmtId="0" fontId="0" fillId="2" borderId="0" xfId="0" applyFill="1"/>
    <xf numFmtId="0" fontId="12" fillId="2" borderId="0" xfId="0" applyFont="1" applyFill="1" applyAlignment="1"/>
    <xf numFmtId="0" fontId="8" fillId="2" borderId="0" xfId="0" applyFont="1" applyFill="1"/>
    <xf numFmtId="0" fontId="8" fillId="2" borderId="0" xfId="0" applyFont="1" applyFill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2" fontId="11" fillId="2" borderId="2" xfId="0" applyNumberFormat="1" applyFont="1" applyFill="1" applyBorder="1" applyAlignment="1">
      <alignment horizontal="center" vertical="center"/>
    </xf>
    <xf numFmtId="2" fontId="16" fillId="2" borderId="2" xfId="0" applyNumberFormat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2" fillId="2" borderId="0" xfId="0" applyFont="1" applyFill="1" applyAlignment="1"/>
    <xf numFmtId="0" fontId="7" fillId="2" borderId="0" xfId="0" applyFont="1" applyFill="1"/>
    <xf numFmtId="0" fontId="9" fillId="2" borderId="0" xfId="0" applyFont="1" applyFill="1"/>
    <xf numFmtId="43" fontId="11" fillId="2" borderId="1" xfId="1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wrapText="1"/>
    </xf>
    <xf numFmtId="0" fontId="3" fillId="2" borderId="0" xfId="0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left" wrapText="1"/>
    </xf>
    <xf numFmtId="0" fontId="2" fillId="2" borderId="0" xfId="0" applyFont="1" applyFill="1" applyAlignment="1">
      <alignment wrapText="1"/>
    </xf>
    <xf numFmtId="0" fontId="7" fillId="2" borderId="0" xfId="0" applyFont="1" applyFill="1" applyAlignment="1">
      <alignment wrapText="1"/>
    </xf>
    <xf numFmtId="0" fontId="0" fillId="2" borderId="0" xfId="0" applyFill="1" applyAlignment="1">
      <alignment wrapText="1"/>
    </xf>
    <xf numFmtId="0" fontId="3" fillId="2" borderId="0" xfId="0" applyFont="1" applyFill="1" applyBorder="1" applyAlignment="1">
      <alignment horizontal="left" vertical="center" wrapText="1"/>
    </xf>
    <xf numFmtId="0" fontId="8" fillId="2" borderId="0" xfId="0" applyFont="1" applyFill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8" fillId="2" borderId="0" xfId="0" applyFont="1" applyFill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justify" vertical="justify" wrapText="1"/>
    </xf>
    <xf numFmtId="0" fontId="11" fillId="2" borderId="1" xfId="0" applyFont="1" applyFill="1" applyBorder="1" applyAlignment="1">
      <alignment horizontal="justify" vertical="justify" wrapText="1"/>
    </xf>
    <xf numFmtId="0" fontId="7" fillId="2" borderId="0" xfId="0" applyFont="1" applyFill="1" applyBorder="1" applyAlignment="1">
      <alignment horizontal="justify" vertical="justify"/>
    </xf>
    <xf numFmtId="0" fontId="3" fillId="2" borderId="0" xfId="0" applyFont="1" applyFill="1" applyBorder="1" applyAlignment="1">
      <alignment horizontal="justify" vertical="justify" wrapText="1"/>
    </xf>
    <xf numFmtId="0" fontId="7" fillId="2" borderId="0" xfId="0" applyFont="1" applyFill="1" applyAlignment="1">
      <alignment horizontal="justify" vertical="justify"/>
    </xf>
    <xf numFmtId="0" fontId="0" fillId="2" borderId="0" xfId="0" applyFill="1" applyAlignment="1">
      <alignment horizontal="justify" vertical="justify"/>
    </xf>
    <xf numFmtId="0" fontId="4" fillId="2" borderId="1" xfId="0" applyFont="1" applyFill="1" applyBorder="1" applyAlignment="1">
      <alignment horizontal="left" vertical="center"/>
    </xf>
    <xf numFmtId="43" fontId="11" fillId="2" borderId="2" xfId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8" fillId="2" borderId="0" xfId="0" applyFont="1" applyFill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center" vertical="top"/>
    </xf>
    <xf numFmtId="0" fontId="11" fillId="0" borderId="1" xfId="0" applyFont="1" applyFill="1" applyBorder="1" applyAlignment="1">
      <alignment vertical="top" wrapText="1"/>
    </xf>
    <xf numFmtId="0" fontId="11" fillId="0" borderId="1" xfId="0" applyFont="1" applyFill="1" applyBorder="1" applyAlignment="1">
      <alignment horizontal="justify" vertical="justify" wrapText="1"/>
    </xf>
    <xf numFmtId="0" fontId="11" fillId="0" borderId="1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2" fontId="11" fillId="0" borderId="2" xfId="0" applyNumberFormat="1" applyFont="1" applyFill="1" applyBorder="1" applyAlignment="1">
      <alignment horizontal="center" vertical="center"/>
    </xf>
    <xf numFmtId="2" fontId="16" fillId="0" borderId="2" xfId="0" applyNumberFormat="1" applyFont="1" applyFill="1" applyBorder="1" applyAlignment="1">
      <alignment horizontal="center" vertical="center"/>
    </xf>
    <xf numFmtId="43" fontId="11" fillId="0" borderId="1" xfId="1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left" vertical="center" wrapText="1"/>
    </xf>
    <xf numFmtId="0" fontId="8" fillId="2" borderId="0" xfId="0" applyFont="1" applyFill="1" applyAlignment="1">
      <alignment horizontal="center" wrapText="1"/>
    </xf>
    <xf numFmtId="0" fontId="5" fillId="2" borderId="3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justify" vertical="justify" wrapText="1"/>
    </xf>
    <xf numFmtId="0" fontId="1" fillId="2" borderId="5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left" wrapText="1"/>
    </xf>
    <xf numFmtId="0" fontId="2" fillId="2" borderId="0" xfId="0" applyFont="1" applyFill="1" applyAlignment="1">
      <alignment horizontal="left"/>
    </xf>
    <xf numFmtId="0" fontId="4" fillId="2" borderId="1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wrapText="1"/>
    </xf>
    <xf numFmtId="0" fontId="8" fillId="0" borderId="0" xfId="0" applyFont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14" fillId="3" borderId="0" xfId="0" applyFont="1" applyFill="1" applyAlignment="1">
      <alignment horizontal="left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4"/>
  <sheetViews>
    <sheetView tabSelected="1" topLeftCell="A19" zoomScale="80" zoomScaleNormal="80" workbookViewId="0">
      <selection activeCell="A23" sqref="A23"/>
    </sheetView>
  </sheetViews>
  <sheetFormatPr defaultRowHeight="15" x14ac:dyDescent="0.25"/>
  <cols>
    <col min="1" max="1" width="6" style="22" customWidth="1"/>
    <col min="2" max="2" width="12.85546875" style="43" customWidth="1"/>
    <col min="3" max="3" width="50.140625" style="55" customWidth="1"/>
    <col min="4" max="4" width="7.140625" style="22" customWidth="1"/>
    <col min="5" max="5" width="7.42578125" style="22" customWidth="1"/>
    <col min="6" max="13" width="9.140625" style="22"/>
    <col min="14" max="14" width="10.28515625" style="22" customWidth="1"/>
    <col min="15" max="15" width="16.28515625" style="22" customWidth="1"/>
    <col min="16" max="16384" width="9.140625" style="22"/>
  </cols>
  <sheetData>
    <row r="1" spans="1:15" x14ac:dyDescent="0.25">
      <c r="A1" s="72" t="s">
        <v>42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</row>
    <row r="2" spans="1:15" s="23" customFormat="1" ht="23.25" customHeight="1" x14ac:dyDescent="0.2">
      <c r="A2" s="79" t="s">
        <v>30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</row>
    <row r="3" spans="1:15" x14ac:dyDescent="0.25">
      <c r="A3" s="24"/>
      <c r="B3" s="38"/>
      <c r="C3" s="50"/>
      <c r="D3" s="25"/>
      <c r="E3" s="25"/>
      <c r="F3" s="25"/>
      <c r="G3" s="25"/>
      <c r="H3" s="45"/>
      <c r="I3" s="48"/>
      <c r="J3" s="48"/>
      <c r="K3" s="48"/>
      <c r="L3" s="25"/>
      <c r="M3" s="59"/>
      <c r="N3" s="25"/>
      <c r="O3" s="25"/>
    </row>
    <row r="4" spans="1:15" ht="15.75" x14ac:dyDescent="0.25">
      <c r="A4" s="73" t="s">
        <v>28</v>
      </c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</row>
    <row r="5" spans="1:15" x14ac:dyDescent="0.25">
      <c r="A5" s="74" t="s">
        <v>0</v>
      </c>
      <c r="B5" s="75" t="s">
        <v>9</v>
      </c>
      <c r="C5" s="77" t="s">
        <v>10</v>
      </c>
      <c r="D5" s="75" t="s">
        <v>11</v>
      </c>
      <c r="E5" s="75" t="s">
        <v>1</v>
      </c>
      <c r="F5" s="75" t="s">
        <v>2</v>
      </c>
      <c r="G5" s="75"/>
      <c r="H5" s="75"/>
      <c r="I5" s="75"/>
      <c r="J5" s="75"/>
      <c r="K5" s="75"/>
      <c r="L5" s="75"/>
      <c r="M5" s="61"/>
      <c r="N5" s="76" t="s">
        <v>6</v>
      </c>
      <c r="O5" s="76" t="s">
        <v>7</v>
      </c>
    </row>
    <row r="6" spans="1:15" x14ac:dyDescent="0.25">
      <c r="A6" s="74"/>
      <c r="B6" s="76"/>
      <c r="C6" s="77"/>
      <c r="D6" s="75"/>
      <c r="E6" s="75"/>
      <c r="F6" s="26" t="s">
        <v>3</v>
      </c>
      <c r="G6" s="26" t="s">
        <v>4</v>
      </c>
      <c r="H6" s="46" t="s">
        <v>5</v>
      </c>
      <c r="I6" s="49" t="s">
        <v>13</v>
      </c>
      <c r="J6" s="49" t="s">
        <v>14</v>
      </c>
      <c r="K6" s="49" t="s">
        <v>32</v>
      </c>
      <c r="L6" s="26" t="s">
        <v>33</v>
      </c>
      <c r="M6" s="60" t="s">
        <v>48</v>
      </c>
      <c r="N6" s="78"/>
      <c r="O6" s="78"/>
    </row>
    <row r="7" spans="1:15" ht="75" x14ac:dyDescent="0.25">
      <c r="A7" s="10">
        <v>1</v>
      </c>
      <c r="B7" s="11" t="s">
        <v>39</v>
      </c>
      <c r="C7" s="51" t="s">
        <v>45</v>
      </c>
      <c r="D7" s="27" t="s">
        <v>29</v>
      </c>
      <c r="E7" s="28">
        <v>1000</v>
      </c>
      <c r="F7" s="29">
        <v>40</v>
      </c>
      <c r="G7" s="29">
        <v>42</v>
      </c>
      <c r="H7" s="29">
        <v>46</v>
      </c>
      <c r="I7" s="29">
        <v>45</v>
      </c>
      <c r="J7" s="29">
        <v>0</v>
      </c>
      <c r="K7" s="29">
        <v>0</v>
      </c>
      <c r="L7" s="29">
        <v>0</v>
      </c>
      <c r="M7" s="29">
        <v>50</v>
      </c>
      <c r="N7" s="30">
        <f>(F7+G7+H7+I7+M7)/5</f>
        <v>44.6</v>
      </c>
      <c r="O7" s="13"/>
    </row>
    <row r="8" spans="1:15" x14ac:dyDescent="0.25">
      <c r="A8" s="81" t="s">
        <v>12</v>
      </c>
      <c r="B8" s="81"/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37">
        <f>N7*E7</f>
        <v>44600</v>
      </c>
    </row>
    <row r="9" spans="1:15" ht="90" x14ac:dyDescent="0.25">
      <c r="A9" s="10">
        <v>2</v>
      </c>
      <c r="B9" s="11" t="s">
        <v>38</v>
      </c>
      <c r="C9" s="51" t="s">
        <v>49</v>
      </c>
      <c r="D9" s="27" t="s">
        <v>29</v>
      </c>
      <c r="E9" s="28">
        <v>800</v>
      </c>
      <c r="F9" s="29">
        <v>40</v>
      </c>
      <c r="G9" s="29">
        <v>42</v>
      </c>
      <c r="H9" s="29">
        <v>46</v>
      </c>
      <c r="I9" s="29">
        <v>40</v>
      </c>
      <c r="J9" s="29">
        <v>0</v>
      </c>
      <c r="K9" s="29">
        <v>0</v>
      </c>
      <c r="L9" s="29">
        <v>0</v>
      </c>
      <c r="M9" s="29">
        <v>50</v>
      </c>
      <c r="N9" s="30">
        <f>(F9+G9+H9+I9+M9)/5</f>
        <v>43.6</v>
      </c>
      <c r="O9" s="37"/>
    </row>
    <row r="10" spans="1:15" x14ac:dyDescent="0.25">
      <c r="A10" s="81" t="s">
        <v>12</v>
      </c>
      <c r="B10" s="81"/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37">
        <f t="shared" ref="O10:O24" si="0">N9*E9</f>
        <v>34880</v>
      </c>
    </row>
    <row r="11" spans="1:15" ht="90" x14ac:dyDescent="0.25">
      <c r="A11" s="10">
        <v>3</v>
      </c>
      <c r="B11" s="11" t="s">
        <v>37</v>
      </c>
      <c r="C11" s="51" t="s">
        <v>50</v>
      </c>
      <c r="D11" s="27" t="s">
        <v>29</v>
      </c>
      <c r="E11" s="28">
        <v>700</v>
      </c>
      <c r="F11" s="29">
        <v>35</v>
      </c>
      <c r="G11" s="29">
        <v>42</v>
      </c>
      <c r="H11" s="29">
        <v>46</v>
      </c>
      <c r="I11" s="29">
        <v>45</v>
      </c>
      <c r="J11" s="29">
        <v>0</v>
      </c>
      <c r="K11" s="29">
        <v>0</v>
      </c>
      <c r="L11" s="29">
        <v>0</v>
      </c>
      <c r="M11" s="29">
        <v>50</v>
      </c>
      <c r="N11" s="30">
        <f>(F11+G11+H11+I11+M11)/5</f>
        <v>43.6</v>
      </c>
      <c r="O11" s="37"/>
    </row>
    <row r="12" spans="1:15" x14ac:dyDescent="0.25">
      <c r="A12" s="81" t="s">
        <v>12</v>
      </c>
      <c r="B12" s="81"/>
      <c r="C12" s="81"/>
      <c r="D12" s="81"/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37">
        <f t="shared" si="0"/>
        <v>30520</v>
      </c>
    </row>
    <row r="13" spans="1:15" ht="105" x14ac:dyDescent="0.25">
      <c r="A13" s="10">
        <v>4</v>
      </c>
      <c r="B13" s="11" t="s">
        <v>43</v>
      </c>
      <c r="C13" s="51" t="s">
        <v>46</v>
      </c>
      <c r="D13" s="27" t="s">
        <v>29</v>
      </c>
      <c r="E13" s="28">
        <v>400</v>
      </c>
      <c r="F13" s="29">
        <v>30</v>
      </c>
      <c r="G13" s="29">
        <v>42</v>
      </c>
      <c r="H13" s="29">
        <v>45</v>
      </c>
      <c r="I13" s="29">
        <v>45</v>
      </c>
      <c r="J13" s="29">
        <v>0</v>
      </c>
      <c r="K13" s="29">
        <v>0</v>
      </c>
      <c r="L13" s="29">
        <v>0</v>
      </c>
      <c r="M13" s="29">
        <v>50</v>
      </c>
      <c r="N13" s="30">
        <f>(F13+G13+H13+I13+M13)/5</f>
        <v>42.4</v>
      </c>
      <c r="O13" s="37"/>
    </row>
    <row r="14" spans="1:15" x14ac:dyDescent="0.25">
      <c r="A14" s="81" t="s">
        <v>12</v>
      </c>
      <c r="B14" s="81"/>
      <c r="C14" s="81"/>
      <c r="D14" s="81"/>
      <c r="E14" s="81"/>
      <c r="F14" s="81"/>
      <c r="G14" s="81"/>
      <c r="H14" s="81"/>
      <c r="I14" s="81"/>
      <c r="J14" s="81"/>
      <c r="K14" s="81"/>
      <c r="L14" s="81"/>
      <c r="M14" s="81"/>
      <c r="N14" s="81"/>
      <c r="O14" s="37">
        <f t="shared" si="0"/>
        <v>16960</v>
      </c>
    </row>
    <row r="15" spans="1:15" ht="90" x14ac:dyDescent="0.25">
      <c r="A15" s="10">
        <v>5</v>
      </c>
      <c r="B15" s="11" t="s">
        <v>31</v>
      </c>
      <c r="C15" s="51" t="s">
        <v>51</v>
      </c>
      <c r="D15" s="27" t="s">
        <v>29</v>
      </c>
      <c r="E15" s="28">
        <v>4500</v>
      </c>
      <c r="F15" s="29">
        <v>40</v>
      </c>
      <c r="G15" s="29">
        <v>42</v>
      </c>
      <c r="H15" s="29">
        <v>46</v>
      </c>
      <c r="I15" s="29">
        <v>40</v>
      </c>
      <c r="J15" s="29">
        <v>0</v>
      </c>
      <c r="K15" s="29">
        <v>0</v>
      </c>
      <c r="L15" s="29">
        <v>0</v>
      </c>
      <c r="M15" s="29">
        <v>50</v>
      </c>
      <c r="N15" s="30">
        <f>(F15+G15+H15+I15+M15)/5</f>
        <v>43.6</v>
      </c>
      <c r="O15" s="37"/>
    </row>
    <row r="16" spans="1:15" x14ac:dyDescent="0.25">
      <c r="A16" s="81" t="s">
        <v>12</v>
      </c>
      <c r="B16" s="81"/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81"/>
      <c r="N16" s="81"/>
      <c r="O16" s="37">
        <f t="shared" si="0"/>
        <v>196200</v>
      </c>
    </row>
    <row r="17" spans="1:15" ht="75" x14ac:dyDescent="0.25">
      <c r="A17" s="10">
        <v>6</v>
      </c>
      <c r="B17" s="11" t="s">
        <v>36</v>
      </c>
      <c r="C17" s="51" t="s">
        <v>52</v>
      </c>
      <c r="D17" s="27" t="s">
        <v>29</v>
      </c>
      <c r="E17" s="28">
        <v>2500</v>
      </c>
      <c r="F17" s="29">
        <v>140</v>
      </c>
      <c r="G17" s="29">
        <v>147</v>
      </c>
      <c r="H17" s="29">
        <v>145</v>
      </c>
      <c r="I17" s="29">
        <v>120</v>
      </c>
      <c r="J17" s="29">
        <v>0</v>
      </c>
      <c r="K17" s="29">
        <v>0</v>
      </c>
      <c r="L17" s="29">
        <v>0</v>
      </c>
      <c r="M17" s="29">
        <v>120</v>
      </c>
      <c r="N17" s="30">
        <f>(F17+G17+H17+I17+M17)/5</f>
        <v>134.4</v>
      </c>
      <c r="O17" s="37"/>
    </row>
    <row r="18" spans="1:15" x14ac:dyDescent="0.25">
      <c r="A18" s="81" t="s">
        <v>12</v>
      </c>
      <c r="B18" s="81"/>
      <c r="C18" s="81"/>
      <c r="D18" s="81"/>
      <c r="E18" s="81"/>
      <c r="F18" s="81"/>
      <c r="G18" s="81"/>
      <c r="H18" s="81"/>
      <c r="I18" s="81"/>
      <c r="J18" s="81"/>
      <c r="K18" s="81"/>
      <c r="L18" s="81"/>
      <c r="M18" s="81"/>
      <c r="N18" s="81"/>
      <c r="O18" s="37">
        <f t="shared" si="0"/>
        <v>336000</v>
      </c>
    </row>
    <row r="19" spans="1:15" ht="75" x14ac:dyDescent="0.25">
      <c r="A19" s="63">
        <v>7</v>
      </c>
      <c r="B19" s="64" t="s">
        <v>35</v>
      </c>
      <c r="C19" s="65" t="s">
        <v>47</v>
      </c>
      <c r="D19" s="66" t="s">
        <v>18</v>
      </c>
      <c r="E19" s="67">
        <v>40</v>
      </c>
      <c r="F19" s="68">
        <v>0</v>
      </c>
      <c r="G19" s="68">
        <v>0</v>
      </c>
      <c r="H19" s="68">
        <v>0</v>
      </c>
      <c r="I19" s="68">
        <v>75</v>
      </c>
      <c r="J19" s="68">
        <v>100</v>
      </c>
      <c r="K19" s="68">
        <v>85</v>
      </c>
      <c r="L19" s="68">
        <v>105</v>
      </c>
      <c r="M19" s="68">
        <v>0</v>
      </c>
      <c r="N19" s="69">
        <v>91.25</v>
      </c>
      <c r="O19" s="70"/>
    </row>
    <row r="20" spans="1:15" x14ac:dyDescent="0.25">
      <c r="A20" s="81" t="s">
        <v>12</v>
      </c>
      <c r="B20" s="81"/>
      <c r="C20" s="81"/>
      <c r="D20" s="81"/>
      <c r="E20" s="81"/>
      <c r="F20" s="81"/>
      <c r="G20" s="81"/>
      <c r="H20" s="81"/>
      <c r="I20" s="81"/>
      <c r="J20" s="81"/>
      <c r="K20" s="81"/>
      <c r="L20" s="81"/>
      <c r="M20" s="81"/>
      <c r="N20" s="81"/>
      <c r="O20" s="37">
        <f t="shared" si="0"/>
        <v>3650</v>
      </c>
    </row>
    <row r="21" spans="1:15" ht="60" x14ac:dyDescent="0.25">
      <c r="A21" s="10">
        <v>8</v>
      </c>
      <c r="B21" s="11" t="s">
        <v>34</v>
      </c>
      <c r="C21" s="51" t="s">
        <v>53</v>
      </c>
      <c r="D21" s="27" t="s">
        <v>29</v>
      </c>
      <c r="E21" s="28">
        <v>150</v>
      </c>
      <c r="F21" s="29">
        <v>320</v>
      </c>
      <c r="G21" s="29">
        <v>327</v>
      </c>
      <c r="H21" s="29">
        <v>325</v>
      </c>
      <c r="I21" s="29">
        <v>100</v>
      </c>
      <c r="J21" s="29">
        <v>0</v>
      </c>
      <c r="K21" s="29">
        <v>0</v>
      </c>
      <c r="L21" s="29">
        <v>0</v>
      </c>
      <c r="M21" s="29">
        <v>250</v>
      </c>
      <c r="N21" s="30">
        <f>(F21+G21+H21+I21+M21)/5</f>
        <v>264.39999999999998</v>
      </c>
      <c r="O21" s="37"/>
    </row>
    <row r="22" spans="1:15" x14ac:dyDescent="0.25">
      <c r="A22" s="81" t="s">
        <v>12</v>
      </c>
      <c r="B22" s="81"/>
      <c r="C22" s="81"/>
      <c r="D22" s="81"/>
      <c r="E22" s="81"/>
      <c r="F22" s="81"/>
      <c r="G22" s="81"/>
      <c r="H22" s="81"/>
      <c r="I22" s="81"/>
      <c r="J22" s="81"/>
      <c r="K22" s="81"/>
      <c r="L22" s="81"/>
      <c r="M22" s="81"/>
      <c r="N22" s="81"/>
      <c r="O22" s="37">
        <f t="shared" si="0"/>
        <v>39660</v>
      </c>
    </row>
    <row r="23" spans="1:15" ht="75" x14ac:dyDescent="0.25">
      <c r="A23" s="10">
        <v>9</v>
      </c>
      <c r="B23" s="11" t="s">
        <v>44</v>
      </c>
      <c r="C23" s="51" t="s">
        <v>54</v>
      </c>
      <c r="D23" s="27" t="s">
        <v>29</v>
      </c>
      <c r="E23" s="28">
        <v>150</v>
      </c>
      <c r="F23" s="29">
        <v>320</v>
      </c>
      <c r="G23" s="29">
        <v>327</v>
      </c>
      <c r="H23" s="29">
        <v>325</v>
      </c>
      <c r="I23" s="29">
        <v>120</v>
      </c>
      <c r="J23" s="29">
        <v>0</v>
      </c>
      <c r="K23" s="29">
        <v>0</v>
      </c>
      <c r="L23" s="29">
        <v>0</v>
      </c>
      <c r="M23" s="29">
        <v>250</v>
      </c>
      <c r="N23" s="30">
        <f>(F23+G23+H23+I23+M23)/5</f>
        <v>268.39999999999998</v>
      </c>
      <c r="O23" s="37"/>
    </row>
    <row r="24" spans="1:15" x14ac:dyDescent="0.25">
      <c r="A24" s="81">
        <v>0</v>
      </c>
      <c r="B24" s="81"/>
      <c r="C24" s="81"/>
      <c r="D24" s="81"/>
      <c r="E24" s="81"/>
      <c r="F24" s="81"/>
      <c r="G24" s="81"/>
      <c r="H24" s="81"/>
      <c r="I24" s="81"/>
      <c r="J24" s="81"/>
      <c r="K24" s="81"/>
      <c r="L24" s="81"/>
      <c r="M24" s="81"/>
      <c r="N24" s="81"/>
      <c r="O24" s="37">
        <f t="shared" si="0"/>
        <v>40260</v>
      </c>
    </row>
    <row r="25" spans="1:15" x14ac:dyDescent="0.25">
      <c r="A25" s="58" t="s">
        <v>15</v>
      </c>
      <c r="B25" s="58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62"/>
      <c r="N25" s="56"/>
      <c r="O25" s="57">
        <f>O8+O10+O12+O14+O16+O18+O20+O22+O24</f>
        <v>742730</v>
      </c>
    </row>
    <row r="26" spans="1:15" x14ac:dyDescent="0.25">
      <c r="A26" s="31"/>
      <c r="B26" s="40"/>
      <c r="C26" s="52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</row>
    <row r="27" spans="1:15" ht="15.75" x14ac:dyDescent="0.25">
      <c r="A27" s="32">
        <v>1</v>
      </c>
      <c r="B27" s="71" t="s">
        <v>56</v>
      </c>
      <c r="C27" s="71"/>
      <c r="D27" s="71"/>
      <c r="E27" s="71"/>
      <c r="F27" s="71"/>
      <c r="G27" s="71"/>
      <c r="H27" s="71"/>
      <c r="I27" s="71"/>
      <c r="J27" s="71"/>
      <c r="K27" s="71"/>
      <c r="L27" s="71"/>
      <c r="M27" s="71"/>
      <c r="N27" s="71"/>
      <c r="O27" s="71"/>
    </row>
    <row r="28" spans="1:15" ht="15.75" x14ac:dyDescent="0.25">
      <c r="A28" s="32">
        <v>2</v>
      </c>
      <c r="B28" s="71" t="s">
        <v>57</v>
      </c>
      <c r="C28" s="71"/>
      <c r="D28" s="71"/>
      <c r="E28" s="71"/>
      <c r="F28" s="71"/>
      <c r="G28" s="71"/>
      <c r="H28" s="71"/>
      <c r="I28" s="71"/>
      <c r="J28" s="71"/>
      <c r="K28" s="71"/>
      <c r="L28" s="71"/>
      <c r="M28" s="71"/>
      <c r="N28" s="71"/>
      <c r="O28" s="71"/>
    </row>
    <row r="29" spans="1:15" ht="15.75" x14ac:dyDescent="0.25">
      <c r="A29" s="32">
        <v>3</v>
      </c>
      <c r="B29" s="71" t="s">
        <v>58</v>
      </c>
      <c r="C29" s="71"/>
      <c r="D29" s="71"/>
      <c r="E29" s="71"/>
      <c r="F29" s="71"/>
      <c r="G29" s="71"/>
      <c r="H29" s="71"/>
      <c r="I29" s="71"/>
      <c r="J29" s="71"/>
      <c r="K29" s="71"/>
      <c r="L29" s="71"/>
      <c r="M29" s="71"/>
      <c r="N29" s="71"/>
      <c r="O29" s="71"/>
    </row>
    <row r="30" spans="1:15" ht="15.75" x14ac:dyDescent="0.25">
      <c r="A30" s="32">
        <v>4</v>
      </c>
      <c r="B30" s="71" t="s">
        <v>59</v>
      </c>
      <c r="C30" s="71"/>
      <c r="D30" s="71"/>
      <c r="E30" s="71"/>
      <c r="F30" s="71"/>
      <c r="G30" s="71"/>
      <c r="H30" s="71"/>
      <c r="I30" s="71"/>
      <c r="J30" s="71"/>
      <c r="K30" s="71"/>
      <c r="L30" s="71"/>
      <c r="M30" s="71"/>
      <c r="N30" s="71"/>
      <c r="O30" s="71"/>
    </row>
    <row r="31" spans="1:15" ht="15.75" x14ac:dyDescent="0.25">
      <c r="A31" s="32">
        <v>5</v>
      </c>
      <c r="B31" s="71" t="s">
        <v>60</v>
      </c>
      <c r="C31" s="71"/>
      <c r="D31" s="71"/>
      <c r="E31" s="71"/>
      <c r="F31" s="71"/>
      <c r="G31" s="71"/>
      <c r="H31" s="71"/>
      <c r="I31" s="71"/>
      <c r="J31" s="71"/>
      <c r="K31" s="71"/>
      <c r="L31" s="71"/>
      <c r="M31" s="71"/>
      <c r="N31" s="71"/>
      <c r="O31" s="71"/>
    </row>
    <row r="32" spans="1:15" ht="15.75" x14ac:dyDescent="0.25">
      <c r="A32" s="32">
        <v>6</v>
      </c>
      <c r="B32" s="71" t="s">
        <v>61</v>
      </c>
      <c r="C32" s="71"/>
      <c r="D32" s="71"/>
      <c r="E32" s="71"/>
      <c r="F32" s="71"/>
      <c r="G32" s="71"/>
      <c r="H32" s="71"/>
      <c r="I32" s="71"/>
      <c r="J32" s="71"/>
      <c r="K32" s="71"/>
      <c r="L32" s="71"/>
      <c r="M32" s="71"/>
      <c r="N32" s="71"/>
      <c r="O32" s="71"/>
    </row>
    <row r="33" spans="1:15" ht="15.75" x14ac:dyDescent="0.25">
      <c r="A33" s="32">
        <v>7</v>
      </c>
      <c r="B33" s="71" t="s">
        <v>62</v>
      </c>
      <c r="C33" s="71"/>
      <c r="D33" s="71"/>
      <c r="E33" s="71"/>
      <c r="F33" s="71"/>
      <c r="G33" s="71"/>
      <c r="H33" s="71"/>
      <c r="I33" s="71"/>
      <c r="J33" s="71"/>
      <c r="K33" s="71"/>
      <c r="L33" s="71"/>
      <c r="M33" s="71"/>
      <c r="N33" s="71"/>
      <c r="O33" s="71"/>
    </row>
    <row r="34" spans="1:15" ht="15.75" x14ac:dyDescent="0.25">
      <c r="A34" s="32">
        <v>8</v>
      </c>
      <c r="B34" s="71" t="s">
        <v>55</v>
      </c>
      <c r="C34" s="71"/>
      <c r="D34" s="71"/>
      <c r="E34" s="71"/>
      <c r="F34" s="71"/>
      <c r="G34" s="71"/>
      <c r="H34" s="71"/>
      <c r="I34" s="71"/>
      <c r="J34" s="71"/>
      <c r="K34" s="71"/>
      <c r="L34" s="71"/>
      <c r="M34" s="71"/>
      <c r="N34" s="71"/>
      <c r="O34" s="71"/>
    </row>
    <row r="35" spans="1:15" ht="15.75" x14ac:dyDescent="0.25">
      <c r="A35" s="32"/>
      <c r="B35" s="39"/>
      <c r="C35" s="53"/>
      <c r="D35" s="33"/>
      <c r="E35" s="33"/>
      <c r="F35" s="33"/>
      <c r="G35" s="33"/>
      <c r="H35" s="44"/>
      <c r="I35" s="47"/>
      <c r="J35" s="47"/>
      <c r="K35" s="47"/>
      <c r="L35" s="33"/>
      <c r="M35" s="47"/>
      <c r="N35" s="33"/>
      <c r="O35" s="33"/>
    </row>
    <row r="36" spans="1:15" ht="15.75" x14ac:dyDescent="0.25">
      <c r="A36" s="34" t="s">
        <v>19</v>
      </c>
      <c r="B36" s="41"/>
      <c r="C36" s="54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</row>
    <row r="37" spans="1:15" ht="15.75" x14ac:dyDescent="0.25">
      <c r="A37" s="80" t="s">
        <v>41</v>
      </c>
      <c r="B37" s="80"/>
      <c r="C37" s="80"/>
      <c r="D37" s="80"/>
      <c r="E37" s="80"/>
      <c r="F37" s="80"/>
      <c r="G37" s="80"/>
      <c r="H37" s="80"/>
      <c r="I37" s="80"/>
      <c r="J37" s="80"/>
      <c r="K37" s="80"/>
      <c r="L37" s="80"/>
      <c r="M37" s="80"/>
      <c r="N37" s="80"/>
      <c r="O37" s="80"/>
    </row>
    <row r="38" spans="1:15" ht="15.75" x14ac:dyDescent="0.25">
      <c r="A38" s="80" t="s">
        <v>40</v>
      </c>
      <c r="B38" s="80"/>
      <c r="C38" s="80"/>
      <c r="D38" s="36"/>
      <c r="E38" s="36"/>
      <c r="F38" s="36"/>
      <c r="G38" s="35"/>
      <c r="H38" s="35"/>
      <c r="I38" s="35"/>
      <c r="J38" s="35"/>
      <c r="K38" s="35"/>
      <c r="L38" s="35"/>
      <c r="M38" s="35"/>
      <c r="N38" s="35"/>
      <c r="O38" s="35"/>
    </row>
    <row r="39" spans="1:15" x14ac:dyDescent="0.25">
      <c r="A39" s="35"/>
      <c r="B39" s="42"/>
      <c r="C39" s="54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</row>
    <row r="40" spans="1:15" x14ac:dyDescent="0.25">
      <c r="A40" s="35"/>
      <c r="B40" s="42"/>
      <c r="C40" s="54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</row>
    <row r="41" spans="1:15" x14ac:dyDescent="0.25">
      <c r="A41" s="35"/>
      <c r="B41" s="42"/>
      <c r="C41" s="54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</row>
    <row r="42" spans="1:15" x14ac:dyDescent="0.25">
      <c r="A42" s="35"/>
      <c r="B42" s="42"/>
      <c r="C42" s="54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</row>
    <row r="43" spans="1:15" x14ac:dyDescent="0.25">
      <c r="A43" s="35"/>
      <c r="B43" s="42"/>
      <c r="C43" s="54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</row>
    <row r="44" spans="1:15" x14ac:dyDescent="0.25">
      <c r="A44" s="35"/>
      <c r="B44" s="42"/>
      <c r="C44" s="54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</row>
  </sheetData>
  <mergeCells count="30">
    <mergeCell ref="B34:O34"/>
    <mergeCell ref="A38:C38"/>
    <mergeCell ref="A8:N8"/>
    <mergeCell ref="B27:O27"/>
    <mergeCell ref="A10:N10"/>
    <mergeCell ref="A12:N12"/>
    <mergeCell ref="A14:N14"/>
    <mergeCell ref="A16:N16"/>
    <mergeCell ref="A18:N18"/>
    <mergeCell ref="A20:N20"/>
    <mergeCell ref="B33:O33"/>
    <mergeCell ref="B31:O31"/>
    <mergeCell ref="B32:O32"/>
    <mergeCell ref="A37:O37"/>
    <mergeCell ref="A22:N22"/>
    <mergeCell ref="A24:N24"/>
    <mergeCell ref="B30:O30"/>
    <mergeCell ref="B28:O28"/>
    <mergeCell ref="B29:O29"/>
    <mergeCell ref="A1:O1"/>
    <mergeCell ref="A4:O4"/>
    <mergeCell ref="A5:A6"/>
    <mergeCell ref="B5:B6"/>
    <mergeCell ref="C5:C6"/>
    <mergeCell ref="D5:D6"/>
    <mergeCell ref="E5:E6"/>
    <mergeCell ref="F5:L5"/>
    <mergeCell ref="N5:N6"/>
    <mergeCell ref="O5:O6"/>
    <mergeCell ref="A2:O2"/>
  </mergeCells>
  <pageMargins left="0.23622047244094491" right="0.23622047244094491" top="0.15748031496062992" bottom="0.15748031496062992" header="0.31496062992125984" footer="0.31496062992125984"/>
  <pageSetup paperSize="9" scale="78" fitToHeight="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"/>
  <sheetViews>
    <sheetView topLeftCell="A28" workbookViewId="0">
      <selection activeCell="N12" sqref="N12"/>
    </sheetView>
  </sheetViews>
  <sheetFormatPr defaultRowHeight="15" x14ac:dyDescent="0.25"/>
  <cols>
    <col min="1" max="1" width="6.28515625" customWidth="1"/>
    <col min="2" max="2" width="12.85546875" customWidth="1"/>
    <col min="3" max="3" width="43.85546875" customWidth="1"/>
    <col min="4" max="4" width="7.140625" customWidth="1"/>
    <col min="5" max="5" width="7.42578125" customWidth="1"/>
    <col min="10" max="10" width="0" hidden="1" customWidth="1"/>
    <col min="12" max="12" width="10.28515625" customWidth="1"/>
  </cols>
  <sheetData>
    <row r="1" spans="1:16" ht="30.75" customHeight="1" x14ac:dyDescent="0.25">
      <c r="A1" s="83" t="s">
        <v>17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</row>
    <row r="2" spans="1:16" ht="28.5" customHeight="1" x14ac:dyDescent="0.25">
      <c r="A2" s="87" t="s">
        <v>27</v>
      </c>
      <c r="B2" s="87"/>
      <c r="C2" s="87"/>
      <c r="D2" s="87"/>
      <c r="E2" s="87"/>
      <c r="F2" s="87"/>
      <c r="G2" s="87"/>
      <c r="H2" s="87"/>
      <c r="I2" s="87"/>
      <c r="J2" s="16"/>
      <c r="K2" s="16"/>
      <c r="L2" s="16"/>
    </row>
    <row r="3" spans="1:16" ht="25.5" customHeight="1" x14ac:dyDescent="0.25">
      <c r="A3" s="16" t="s">
        <v>26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</row>
    <row r="4" spans="1:16" ht="15.75" x14ac:dyDescent="0.25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</row>
    <row r="5" spans="1:16" ht="19.5" customHeight="1" x14ac:dyDescent="0.25">
      <c r="A5" s="84" t="s">
        <v>0</v>
      </c>
      <c r="B5" s="85" t="s">
        <v>9</v>
      </c>
      <c r="C5" s="85" t="s">
        <v>10</v>
      </c>
      <c r="D5" s="85" t="s">
        <v>11</v>
      </c>
      <c r="E5" s="85" t="s">
        <v>1</v>
      </c>
      <c r="F5" s="85" t="s">
        <v>2</v>
      </c>
      <c r="G5" s="85"/>
      <c r="H5" s="85"/>
      <c r="I5" s="85"/>
      <c r="J5" s="85"/>
      <c r="K5" s="85" t="s">
        <v>6</v>
      </c>
      <c r="L5" s="85" t="s">
        <v>7</v>
      </c>
    </row>
    <row r="6" spans="1:16" ht="25.5" customHeight="1" x14ac:dyDescent="0.25">
      <c r="A6" s="84"/>
      <c r="B6" s="85"/>
      <c r="C6" s="85"/>
      <c r="D6" s="85"/>
      <c r="E6" s="85"/>
      <c r="F6" s="15" t="s">
        <v>3</v>
      </c>
      <c r="G6" s="15" t="s">
        <v>4</v>
      </c>
      <c r="H6" s="15" t="s">
        <v>5</v>
      </c>
      <c r="I6" s="15" t="s">
        <v>13</v>
      </c>
      <c r="J6" s="15" t="s">
        <v>14</v>
      </c>
      <c r="K6" s="85"/>
      <c r="L6" s="85"/>
    </row>
    <row r="7" spans="1:16" ht="69" customHeight="1" x14ac:dyDescent="0.25">
      <c r="A7" s="10">
        <v>1</v>
      </c>
      <c r="B7" s="11" t="s">
        <v>16</v>
      </c>
      <c r="C7" s="19" t="s">
        <v>20</v>
      </c>
      <c r="D7" s="12" t="s">
        <v>18</v>
      </c>
      <c r="E7" s="12">
        <v>4200</v>
      </c>
      <c r="F7" s="20">
        <v>60</v>
      </c>
      <c r="G7" s="20">
        <v>57.25</v>
      </c>
      <c r="H7" s="20">
        <v>58.62</v>
      </c>
      <c r="I7" s="21">
        <v>44.13</v>
      </c>
      <c r="J7" s="20">
        <v>55</v>
      </c>
      <c r="K7" s="20">
        <f>(I7+H7+G7+F7)/4</f>
        <v>55</v>
      </c>
      <c r="L7" s="13"/>
      <c r="P7" s="17"/>
    </row>
    <row r="8" spans="1:16" x14ac:dyDescent="0.25">
      <c r="A8" s="86" t="s">
        <v>12</v>
      </c>
      <c r="B8" s="86"/>
      <c r="C8" s="86"/>
      <c r="D8" s="86"/>
      <c r="E8" s="86"/>
      <c r="F8" s="86"/>
      <c r="G8" s="86"/>
      <c r="H8" s="86"/>
      <c r="I8" s="86"/>
      <c r="J8" s="86"/>
      <c r="K8" s="86"/>
      <c r="L8" s="4">
        <f>K7*E7</f>
        <v>231000</v>
      </c>
    </row>
    <row r="9" spans="1:16" x14ac:dyDescent="0.25">
      <c r="A9" s="86" t="s">
        <v>15</v>
      </c>
      <c r="B9" s="86"/>
      <c r="C9" s="86"/>
      <c r="D9" s="86"/>
      <c r="E9" s="86"/>
      <c r="F9" s="86"/>
      <c r="G9" s="86"/>
      <c r="H9" s="86"/>
      <c r="I9" s="86"/>
      <c r="J9" s="86"/>
      <c r="K9" s="86"/>
      <c r="L9" s="7">
        <f>L8</f>
        <v>231000</v>
      </c>
    </row>
    <row r="10" spans="1:16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</row>
    <row r="11" spans="1:16" ht="14.25" customHeight="1" x14ac:dyDescent="0.25">
      <c r="A11" s="5">
        <v>1</v>
      </c>
      <c r="B11" s="82" t="s">
        <v>21</v>
      </c>
      <c r="C11" s="82"/>
      <c r="D11" s="82"/>
      <c r="E11" s="82"/>
      <c r="F11" s="14"/>
      <c r="G11" s="14"/>
      <c r="H11" s="14"/>
      <c r="I11" s="14"/>
      <c r="J11" s="14"/>
      <c r="K11" s="14"/>
      <c r="L11" s="14"/>
    </row>
    <row r="12" spans="1:16" ht="14.25" customHeight="1" x14ac:dyDescent="0.25">
      <c r="A12" s="5">
        <v>2</v>
      </c>
      <c r="B12" s="82" t="s">
        <v>22</v>
      </c>
      <c r="C12" s="82"/>
      <c r="D12" s="82"/>
      <c r="E12" s="82"/>
      <c r="F12" s="14"/>
      <c r="G12" s="14"/>
      <c r="H12" s="14"/>
      <c r="I12" s="14"/>
      <c r="J12" s="14"/>
      <c r="K12" s="14"/>
      <c r="L12" s="14"/>
    </row>
    <row r="13" spans="1:16" ht="14.25" customHeight="1" x14ac:dyDescent="0.25">
      <c r="A13" s="5">
        <v>3</v>
      </c>
      <c r="B13" s="82" t="s">
        <v>23</v>
      </c>
      <c r="C13" s="82"/>
      <c r="D13" s="82"/>
      <c r="E13" s="82"/>
      <c r="F13" s="14"/>
      <c r="G13" s="14"/>
      <c r="H13" s="14"/>
      <c r="I13" s="14"/>
      <c r="J13" s="14"/>
      <c r="K13" s="14"/>
      <c r="L13" s="14"/>
    </row>
    <row r="14" spans="1:16" ht="14.25" customHeight="1" x14ac:dyDescent="0.25">
      <c r="A14" s="5">
        <v>4</v>
      </c>
      <c r="B14" s="82" t="s">
        <v>24</v>
      </c>
      <c r="C14" s="82"/>
      <c r="D14" s="82"/>
      <c r="E14" s="82"/>
      <c r="F14" s="14"/>
      <c r="G14" s="14"/>
      <c r="H14" s="14"/>
      <c r="I14" s="14"/>
      <c r="J14" s="14"/>
      <c r="K14" s="14"/>
      <c r="L14" s="14"/>
    </row>
    <row r="15" spans="1:16" ht="14.25" customHeight="1" x14ac:dyDescent="0.25">
      <c r="A15" s="5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</row>
    <row r="16" spans="1:16" ht="15.75" x14ac:dyDescent="0.25">
      <c r="A16" s="8" t="s">
        <v>19</v>
      </c>
      <c r="B16" s="8"/>
      <c r="C16" s="9"/>
      <c r="D16" s="1"/>
      <c r="E16" s="1"/>
      <c r="F16" s="1"/>
      <c r="G16" s="1"/>
      <c r="H16" s="1"/>
      <c r="I16" s="1"/>
      <c r="J16" s="1"/>
      <c r="K16" s="1"/>
      <c r="L16" s="1"/>
    </row>
    <row r="17" spans="1:12" ht="15.75" x14ac:dyDescent="0.25">
      <c r="A17" s="8" t="s">
        <v>8</v>
      </c>
      <c r="B17" s="8"/>
      <c r="C17" s="8"/>
      <c r="D17" s="8"/>
      <c r="E17" s="8"/>
      <c r="F17" s="8"/>
      <c r="G17" s="8"/>
      <c r="H17" s="8"/>
      <c r="I17" s="8"/>
      <c r="J17" s="1"/>
      <c r="K17" s="1"/>
      <c r="L17" s="1"/>
    </row>
    <row r="18" spans="1:12" ht="15.75" x14ac:dyDescent="0.25">
      <c r="A18" s="8" t="s">
        <v>25</v>
      </c>
      <c r="B18" s="2"/>
      <c r="C18" s="2"/>
      <c r="D18" s="3"/>
      <c r="E18" s="3"/>
      <c r="F18" s="3"/>
      <c r="G18" s="1"/>
      <c r="H18" s="1"/>
      <c r="I18" s="1"/>
      <c r="J18" s="1"/>
      <c r="K18" s="1"/>
      <c r="L18" s="1"/>
    </row>
    <row r="19" spans="1:12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</row>
    <row r="20" spans="1:12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</row>
    <row r="21" spans="1:12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</row>
    <row r="22" spans="1:12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</row>
    <row r="23" spans="1:12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</row>
    <row r="24" spans="1:12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</row>
  </sheetData>
  <mergeCells count="16">
    <mergeCell ref="B14:E14"/>
    <mergeCell ref="A1:L1"/>
    <mergeCell ref="A5:A6"/>
    <mergeCell ref="B5:B6"/>
    <mergeCell ref="C5:C6"/>
    <mergeCell ref="D5:D6"/>
    <mergeCell ref="E5:E6"/>
    <mergeCell ref="F5:J5"/>
    <mergeCell ref="K5:K6"/>
    <mergeCell ref="L5:L6"/>
    <mergeCell ref="A8:K8"/>
    <mergeCell ref="A9:K9"/>
    <mergeCell ref="B11:E11"/>
    <mergeCell ref="B12:E12"/>
    <mergeCell ref="B13:E13"/>
    <mergeCell ref="A2:I2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молоко цельное</vt:lpstr>
      <vt:lpstr>Лист1</vt:lpstr>
      <vt:lpstr>'молоко цельное'!Область_печати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Buh-yakorek</dc:creator>
  <cp:lastModifiedBy>Главбух</cp:lastModifiedBy>
  <cp:lastPrinted>2018-08-14T03:19:49Z</cp:lastPrinted>
  <dcterms:created xsi:type="dcterms:W3CDTF">2014-02-14T07:05:08Z</dcterms:created>
  <dcterms:modified xsi:type="dcterms:W3CDTF">2018-08-14T03:20:22Z</dcterms:modified>
</cp:coreProperties>
</file>