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05" windowHeight="105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Лист1!$A$1:$O$75</definedName>
  </definedNames>
  <calcPr calcId="124519"/>
</workbook>
</file>

<file path=xl/calcChain.xml><?xml version="1.0" encoding="utf-8"?>
<calcChain xmlns="http://schemas.openxmlformats.org/spreadsheetml/2006/main">
  <c r="E49" i="1"/>
  <c r="E54"/>
  <c r="M40"/>
  <c r="M39"/>
  <c r="I40"/>
  <c r="I39"/>
  <c r="E39"/>
  <c r="M30"/>
  <c r="M29"/>
  <c r="I30"/>
  <c r="I29"/>
  <c r="E30"/>
  <c r="E29"/>
  <c r="L25"/>
  <c r="K25"/>
  <c r="J25"/>
  <c r="H25"/>
  <c r="G25"/>
  <c r="F25"/>
  <c r="D25"/>
  <c r="C25"/>
  <c r="B25"/>
  <c r="H20"/>
  <c r="G20"/>
  <c r="F20"/>
  <c r="D20"/>
  <c r="C20"/>
  <c r="B20"/>
  <c r="L20"/>
  <c r="K20"/>
  <c r="J20"/>
  <c r="L15"/>
  <c r="K15"/>
  <c r="J15"/>
  <c r="H15"/>
  <c r="G15"/>
  <c r="F15"/>
  <c r="D15"/>
  <c r="C15"/>
  <c r="B15"/>
  <c r="M60"/>
  <c r="M59"/>
  <c r="L60"/>
  <c r="K60"/>
  <c r="J60"/>
  <c r="I59"/>
  <c r="N59" s="1"/>
  <c r="H60"/>
  <c r="I60" s="1"/>
  <c r="N60" s="1"/>
  <c r="G60"/>
  <c r="F60"/>
  <c r="E60"/>
  <c r="E59"/>
  <c r="D60"/>
  <c r="C60"/>
  <c r="B60"/>
  <c r="N54"/>
  <c r="M54"/>
  <c r="L55"/>
  <c r="K55"/>
  <c r="J55"/>
  <c r="I54"/>
  <c r="H55"/>
  <c r="G55"/>
  <c r="F55"/>
  <c r="D55"/>
  <c r="C55"/>
  <c r="B55"/>
  <c r="N49"/>
  <c r="M50"/>
  <c r="M49"/>
  <c r="L50"/>
  <c r="K50"/>
  <c r="J50"/>
  <c r="I50"/>
  <c r="I49"/>
  <c r="H50"/>
  <c r="G50"/>
  <c r="F50"/>
  <c r="D50"/>
  <c r="C50"/>
  <c r="E50" s="1"/>
  <c r="N50" s="1"/>
  <c r="B50"/>
  <c r="M44"/>
  <c r="I44"/>
  <c r="E44"/>
  <c r="N44" s="1"/>
  <c r="L45"/>
  <c r="K45"/>
  <c r="J45"/>
  <c r="M45" s="1"/>
  <c r="H45"/>
  <c r="G45"/>
  <c r="F45"/>
  <c r="I45" s="1"/>
  <c r="D45"/>
  <c r="C45"/>
  <c r="B45"/>
  <c r="E45" s="1"/>
  <c r="N45" s="1"/>
  <c r="N39"/>
  <c r="L40"/>
  <c r="K40"/>
  <c r="J40"/>
  <c r="H40"/>
  <c r="G40"/>
  <c r="F40"/>
  <c r="D40"/>
  <c r="C40"/>
  <c r="E40" s="1"/>
  <c r="N40" s="1"/>
  <c r="B40"/>
  <c r="M34"/>
  <c r="L35"/>
  <c r="K35"/>
  <c r="J35"/>
  <c r="M35" s="1"/>
  <c r="I34"/>
  <c r="E34"/>
  <c r="N34" s="1"/>
  <c r="H35"/>
  <c r="G35"/>
  <c r="F35"/>
  <c r="I35" s="1"/>
  <c r="D35"/>
  <c r="C35"/>
  <c r="B35"/>
  <c r="E35" s="1"/>
  <c r="N35" s="1"/>
  <c r="N29"/>
  <c r="L30"/>
  <c r="K30"/>
  <c r="J30"/>
  <c r="H30"/>
  <c r="G30"/>
  <c r="F30"/>
  <c r="N30"/>
  <c r="D30"/>
  <c r="C30"/>
  <c r="B30"/>
  <c r="N24"/>
  <c r="M25"/>
  <c r="M24"/>
  <c r="I25"/>
  <c r="I24"/>
  <c r="E25"/>
  <c r="N25" s="1"/>
  <c r="E24"/>
  <c r="M20"/>
  <c r="M19"/>
  <c r="I20"/>
  <c r="I19"/>
  <c r="E19"/>
  <c r="E20"/>
  <c r="N20"/>
  <c r="N19"/>
  <c r="B62" l="1"/>
  <c r="C62"/>
  <c r="D62"/>
  <c r="F62"/>
  <c r="G62"/>
  <c r="H62"/>
  <c r="J62"/>
  <c r="K62"/>
  <c r="L62"/>
  <c r="E55"/>
  <c r="I55"/>
  <c r="M55"/>
  <c r="M15"/>
  <c r="M14"/>
  <c r="I15"/>
  <c r="I14"/>
  <c r="E15"/>
  <c r="E14"/>
  <c r="N14" s="1"/>
  <c r="N15" l="1"/>
  <c r="M62"/>
  <c r="I62"/>
  <c r="N62" s="1"/>
  <c r="E62"/>
  <c r="N55"/>
</calcChain>
</file>

<file path=xl/sharedStrings.xml><?xml version="1.0" encoding="utf-8"?>
<sst xmlns="http://schemas.openxmlformats.org/spreadsheetml/2006/main" count="157" uniqueCount="53">
  <si>
    <r>
      <t xml:space="preserve">Способ размещения заказа: </t>
    </r>
    <r>
      <rPr>
        <i/>
        <sz val="11"/>
        <color theme="1"/>
        <rFont val="Calibri"/>
        <family val="2"/>
        <charset val="204"/>
        <scheme val="minor"/>
      </rPr>
      <t>запрос котировок</t>
    </r>
  </si>
  <si>
    <t>Категории</t>
  </si>
  <si>
    <t>цены/поставщики</t>
  </si>
  <si>
    <t>средняя цена**</t>
  </si>
  <si>
    <t>начальная цена***</t>
  </si>
  <si>
    <t>Наименование товара, характеристики</t>
  </si>
  <si>
    <t xml:space="preserve"> Степлер№24/6. Пластиковый корпус , металлический механизм. Антискользящая накладка и основание. Вмещает 100 скоб, 2 типа скрепления . Сшивает 25 листов. Глубина захвата 50мм.</t>
  </si>
  <si>
    <t>х</t>
  </si>
  <si>
    <t>кол-во товара</t>
  </si>
  <si>
    <t>Модель, производитель</t>
  </si>
  <si>
    <t>Стандарт 300, Германия</t>
  </si>
  <si>
    <t>Компания Маркса Конфиденза С.Р.Л.,   Италия</t>
  </si>
  <si>
    <t>Компания " Верлинкго ТМ", Германия</t>
  </si>
  <si>
    <t>Цена за ед.товара**</t>
  </si>
  <si>
    <t>Итого</t>
  </si>
  <si>
    <t>Скобы для степлера№24/6 оцинкованные, покрытие -цинк, упаковка 1000 штук.</t>
  </si>
  <si>
    <t>Кол-во товара</t>
  </si>
  <si>
    <t>HFOShen Enterprises Co.Китай</t>
  </si>
  <si>
    <t>Компания " Верлинкго ТМ"</t>
  </si>
  <si>
    <t>Цена за ед.товара</t>
  </si>
  <si>
    <t>Компания "Erich Krause"  Германия</t>
  </si>
  <si>
    <t>Скрепки никелированные стандартной округлой формы. Обеспечивают надежное скрепление бумаги. Размер 25мм.Упакованы в картонную коробку по 100шт.</t>
  </si>
  <si>
    <t>Rores C.T GmbH, Австрия</t>
  </si>
  <si>
    <t>Папка -уголок пластиковая А4, изготовлена из пластика (толщина 180мк), прозрачных или насыщеных цветов. Боковой вырез для удобного извлечения документов.</t>
  </si>
  <si>
    <t>Папка -скоросшиватель с прозрачным верхним листом А4. Изготовлена из плотного пластика. Яркие насыщенные цвета, усиленнный пластиковый корешок с индексной полосой для размещения информации.</t>
  </si>
  <si>
    <t>ЗАО "Интернешнл Пейпер" г.Светогорск</t>
  </si>
  <si>
    <t>Бумага , термочувствительная для факсимальных аппаратов 216мм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</si>
  <si>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</si>
  <si>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</si>
  <si>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</si>
  <si>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</si>
  <si>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</si>
  <si>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</si>
  <si>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</si>
  <si>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 xml:space="preserve">ООО " Урал-СМИКОН" </t>
  </si>
  <si>
    <t>2.</t>
  </si>
  <si>
    <t>ООО "Компьюлайф"</t>
  </si>
  <si>
    <t>3.</t>
  </si>
  <si>
    <t>Индивидуальный предприниматель Николаева Л.С.</t>
  </si>
  <si>
    <t>Папка - регистратор для хранения перфорированных документов А4, изготовлена из плотного картона, ширина корешка 50мм.Цвет черный.</t>
  </si>
  <si>
    <t>Папка - регистратор для хранения перфорированных документов А4, изготовлена из плотного картона, ширина корешка 70мм.Цвет черный.</t>
  </si>
  <si>
    <t>Бумага офисной техники  А4, плотность 80гр., яркость не менее 103% ,500 листов в пачке.</t>
  </si>
  <si>
    <t>Папка пластиковая с пружинным скоросшивателем А4, для хранения перфорированных документов. Папка снабжена скоросшивателем с дополнительным внутренним карманом.Изготовлена из плотного пластика.Ширина корешка-21мм.Цвет черный.</t>
  </si>
  <si>
    <t>Директор                                                С.А.Касап</t>
  </si>
  <si>
    <t>Исполнитель     ___________________ Н.И.Овдиенко</t>
  </si>
  <si>
    <t>апрель-май</t>
  </si>
  <si>
    <t>апрель-иай</t>
  </si>
  <si>
    <t>Адрес поставщика</t>
  </si>
  <si>
    <t>дата составления сводной таблицы  31.05.2012г.</t>
  </si>
  <si>
    <t>г. Екатеринбург ул. Чкалова д.43 тел.233-99-10, прайс от 01.05.2012</t>
  </si>
  <si>
    <t>г.Югорск ул.Железнодорожная д.53а офис 120 т.7-46-64, прайс от 01.05.2012</t>
  </si>
  <si>
    <t>г.Югорск пер.Спортивный д.20 т.7-60-33, прайс от 01.05.2012</t>
  </si>
  <si>
    <t xml:space="preserve"> Обоснование начальной(максимальной) цены договора на поставку канцелярских товаров для МБУ "Ц ентр досуга"г. Югорска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</si>
</sst>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/>
    <xf numFmtId="2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74"/>
  <sheetViews>
    <sheetView tabSelected="1" workbookViewId="0">
      <selection activeCell="A3" sqref="A3:XFD3"/>
    </sheetView>
  </sheetViews>
  <sheetFormatPr defaultRowHeight="15"/>
  <cols>
    <col min="1" max="1" width="24.7109375" customWidth="1"/>
    <col min="2" max="8" width="9.140625" customWidth="1"/>
    <col min="10" max="12" width="9.140625" customWidth="1"/>
    <col min="15" max="15" width="9.140625" customWidth="1"/>
  </cols>
  <sheetData>
    <row r="3" spans="1:15">
      <c r="A3" s="26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 t="s">
        <v>0</v>
      </c>
      <c r="K5" s="1"/>
      <c r="L5" s="1"/>
      <c r="M5" s="1"/>
      <c r="N5" s="1"/>
      <c r="O5" s="1"/>
    </row>
    <row r="9" spans="1:15">
      <c r="A9" s="11" t="s">
        <v>1</v>
      </c>
      <c r="B9" s="11" t="s">
        <v>2</v>
      </c>
      <c r="C9" s="11"/>
      <c r="D9" s="11"/>
      <c r="E9" s="15" t="s">
        <v>3</v>
      </c>
      <c r="F9" s="11" t="s">
        <v>2</v>
      </c>
      <c r="G9" s="11"/>
      <c r="H9" s="11"/>
      <c r="I9" s="16" t="s">
        <v>3</v>
      </c>
      <c r="J9" s="11" t="s">
        <v>2</v>
      </c>
      <c r="K9" s="11"/>
      <c r="L9" s="11"/>
      <c r="M9" s="16" t="s">
        <v>3</v>
      </c>
      <c r="N9" s="11" t="s">
        <v>4</v>
      </c>
      <c r="O9" s="11"/>
    </row>
    <row r="10" spans="1:15">
      <c r="A10" s="11"/>
      <c r="B10" s="2">
        <v>1</v>
      </c>
      <c r="C10" s="2">
        <v>2</v>
      </c>
      <c r="D10" s="2">
        <v>3</v>
      </c>
      <c r="E10" s="15"/>
      <c r="F10" s="2">
        <v>1</v>
      </c>
      <c r="G10" s="2">
        <v>2</v>
      </c>
      <c r="H10" s="2">
        <v>3</v>
      </c>
      <c r="I10" s="17"/>
      <c r="J10" s="2">
        <v>1</v>
      </c>
      <c r="K10" s="2">
        <v>2</v>
      </c>
      <c r="L10" s="2">
        <v>3</v>
      </c>
      <c r="M10" s="17"/>
      <c r="N10" s="11"/>
      <c r="O10" s="11"/>
    </row>
    <row r="11" spans="1:15" ht="30">
      <c r="A11" s="3" t="s">
        <v>5</v>
      </c>
      <c r="B11" s="12" t="s">
        <v>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1" t="s">
        <v>7</v>
      </c>
      <c r="O11" s="11"/>
    </row>
    <row r="12" spans="1:15">
      <c r="A12" s="2" t="s">
        <v>8</v>
      </c>
      <c r="B12" s="11">
        <v>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 t="s">
        <v>7</v>
      </c>
      <c r="O12" s="11"/>
    </row>
    <row r="13" spans="1:15">
      <c r="A13" s="2" t="s">
        <v>9</v>
      </c>
      <c r="B13" s="19" t="s">
        <v>10</v>
      </c>
      <c r="C13" s="20"/>
      <c r="D13" s="20"/>
      <c r="E13" s="21"/>
      <c r="F13" s="19" t="s">
        <v>11</v>
      </c>
      <c r="G13" s="20"/>
      <c r="H13" s="20"/>
      <c r="I13" s="21"/>
      <c r="J13" s="22" t="s">
        <v>12</v>
      </c>
      <c r="K13" s="23"/>
      <c r="L13" s="23"/>
      <c r="M13" s="24"/>
      <c r="N13" s="11" t="s">
        <v>7</v>
      </c>
      <c r="O13" s="11"/>
    </row>
    <row r="14" spans="1:15">
      <c r="A14" s="2" t="s">
        <v>13</v>
      </c>
      <c r="B14" s="4">
        <v>95</v>
      </c>
      <c r="C14" s="2">
        <v>63.1</v>
      </c>
      <c r="D14" s="2">
        <v>86.9</v>
      </c>
      <c r="E14" s="4">
        <f>(B14+C14+D14)/3</f>
        <v>81.666666666666671</v>
      </c>
      <c r="F14" s="4">
        <v>70.02</v>
      </c>
      <c r="G14" s="4">
        <v>39.5</v>
      </c>
      <c r="H14" s="4">
        <v>113</v>
      </c>
      <c r="I14" s="4">
        <f>(F14+G14+H14)/3</f>
        <v>74.173333333333332</v>
      </c>
      <c r="J14" s="8">
        <v>79.599999999999994</v>
      </c>
      <c r="K14" s="4">
        <v>39.5</v>
      </c>
      <c r="L14" s="4">
        <v>22.08</v>
      </c>
      <c r="M14" s="4">
        <f>(J14+K15+L15)/3</f>
        <v>67.586666666666659</v>
      </c>
      <c r="N14" s="25">
        <f>SUM(E14+I14+M14)/3</f>
        <v>74.475555555555559</v>
      </c>
      <c r="O14" s="25"/>
    </row>
    <row r="15" spans="1:15">
      <c r="A15" s="2" t="s">
        <v>14</v>
      </c>
      <c r="B15" s="4">
        <f>B12*B14</f>
        <v>190</v>
      </c>
      <c r="C15" s="4">
        <f>B12*C14</f>
        <v>126.2</v>
      </c>
      <c r="D15" s="4">
        <f>B12*D14</f>
        <v>173.8</v>
      </c>
      <c r="E15" s="4">
        <f>(B15+C15+D15)/3</f>
        <v>163.33333333333334</v>
      </c>
      <c r="F15" s="4">
        <f>B12*F14</f>
        <v>140.04</v>
      </c>
      <c r="G15" s="4">
        <f>B12*G14</f>
        <v>79</v>
      </c>
      <c r="H15" s="4">
        <f>B12*H14</f>
        <v>226</v>
      </c>
      <c r="I15" s="4">
        <f>(F15+G15+H15)/3</f>
        <v>148.34666666666666</v>
      </c>
      <c r="J15" s="4">
        <f>B12*J14</f>
        <v>159.19999999999999</v>
      </c>
      <c r="K15" s="4">
        <f>B12*K14</f>
        <v>79</v>
      </c>
      <c r="L15" s="4">
        <f>B12*L14</f>
        <v>44.16</v>
      </c>
      <c r="M15" s="4">
        <f>(J15+K15+L15)/3</f>
        <v>94.12</v>
      </c>
      <c r="N15" s="25">
        <f>SUM(M15+I15+E15)/3</f>
        <v>135.26666666666668</v>
      </c>
      <c r="O15" s="25"/>
    </row>
    <row r="16" spans="1:15" ht="30">
      <c r="A16" s="3" t="s">
        <v>5</v>
      </c>
      <c r="B16" s="12" t="s">
        <v>15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1" t="s">
        <v>7</v>
      </c>
      <c r="O16" s="11"/>
    </row>
    <row r="17" spans="1:15">
      <c r="A17" s="2" t="s">
        <v>16</v>
      </c>
      <c r="B17" s="11">
        <v>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 t="s">
        <v>7</v>
      </c>
      <c r="O17" s="11"/>
    </row>
    <row r="18" spans="1:15">
      <c r="A18" s="2" t="s">
        <v>9</v>
      </c>
      <c r="B18" s="19" t="s">
        <v>17</v>
      </c>
      <c r="C18" s="20"/>
      <c r="D18" s="20"/>
      <c r="E18" s="21"/>
      <c r="F18" s="19" t="s">
        <v>11</v>
      </c>
      <c r="G18" s="20"/>
      <c r="H18" s="20"/>
      <c r="I18" s="21"/>
      <c r="J18" s="22" t="s">
        <v>18</v>
      </c>
      <c r="K18" s="23"/>
      <c r="L18" s="23"/>
      <c r="M18" s="24"/>
      <c r="N18" s="11" t="s">
        <v>7</v>
      </c>
      <c r="O18" s="11"/>
    </row>
    <row r="19" spans="1:15">
      <c r="A19" s="2" t="s">
        <v>19</v>
      </c>
      <c r="B19" s="4">
        <v>12.5</v>
      </c>
      <c r="C19" s="2">
        <v>11.05</v>
      </c>
      <c r="D19" s="2">
        <v>16.100000000000001</v>
      </c>
      <c r="E19" s="4">
        <f>(B19+C19+D19)/3</f>
        <v>13.216666666666669</v>
      </c>
      <c r="F19" s="4">
        <v>13.4</v>
      </c>
      <c r="G19" s="4">
        <v>10</v>
      </c>
      <c r="H19" s="4">
        <v>9.5</v>
      </c>
      <c r="I19" s="4">
        <f>(F19+G19+H19)/3</f>
        <v>10.966666666666667</v>
      </c>
      <c r="J19" s="8">
        <v>6.59</v>
      </c>
      <c r="K19" s="4">
        <v>8.49</v>
      </c>
      <c r="L19" s="4">
        <v>5.39</v>
      </c>
      <c r="M19" s="4">
        <f>(J19+K19+L19)/3</f>
        <v>6.8233333333333333</v>
      </c>
      <c r="N19" s="25">
        <f>(E19+I19+M19)/3</f>
        <v>10.335555555555556</v>
      </c>
      <c r="O19" s="25"/>
    </row>
    <row r="20" spans="1:15">
      <c r="A20" s="2" t="s">
        <v>14</v>
      </c>
      <c r="B20" s="4">
        <f>B17*B19</f>
        <v>62.5</v>
      </c>
      <c r="C20" s="4">
        <f>B17*C19</f>
        <v>55.25</v>
      </c>
      <c r="D20" s="4">
        <f>B17*D19</f>
        <v>80.5</v>
      </c>
      <c r="E20" s="4">
        <f>(B20+C20+D20)/3</f>
        <v>66.083333333333329</v>
      </c>
      <c r="F20" s="4">
        <f>B17*F19</f>
        <v>67</v>
      </c>
      <c r="G20" s="4">
        <f>B17*G19</f>
        <v>50</v>
      </c>
      <c r="H20" s="4">
        <f>B17*H19</f>
        <v>47.5</v>
      </c>
      <c r="I20" s="4">
        <f>(F20+G20+H20)/3</f>
        <v>54.833333333333336</v>
      </c>
      <c r="J20" s="4">
        <f>B17*J19</f>
        <v>32.950000000000003</v>
      </c>
      <c r="K20" s="4">
        <f>B17*K19</f>
        <v>42.45</v>
      </c>
      <c r="L20" s="4">
        <f>B17*L19</f>
        <v>26.95</v>
      </c>
      <c r="M20" s="4">
        <f>(J20+K20+L20)/3</f>
        <v>34.116666666666667</v>
      </c>
      <c r="N20" s="25">
        <f>(E20+I20+M20)/3</f>
        <v>51.677777777777777</v>
      </c>
      <c r="O20" s="25"/>
    </row>
    <row r="21" spans="1:15" ht="30">
      <c r="A21" s="3" t="s">
        <v>5</v>
      </c>
      <c r="B21" s="27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11" t="s">
        <v>7</v>
      </c>
      <c r="O21" s="11"/>
    </row>
    <row r="22" spans="1:15">
      <c r="A22" s="2" t="s">
        <v>8</v>
      </c>
      <c r="B22" s="18">
        <v>10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1" t="s">
        <v>7</v>
      </c>
      <c r="O22" s="11"/>
    </row>
    <row r="23" spans="1:15">
      <c r="A23" s="2" t="s">
        <v>9</v>
      </c>
      <c r="B23" s="19" t="s">
        <v>17</v>
      </c>
      <c r="C23" s="20"/>
      <c r="D23" s="20"/>
      <c r="E23" s="21"/>
      <c r="F23" s="19" t="s">
        <v>11</v>
      </c>
      <c r="G23" s="20"/>
      <c r="H23" s="20"/>
      <c r="I23" s="21"/>
      <c r="J23" s="22" t="s">
        <v>18</v>
      </c>
      <c r="K23" s="23"/>
      <c r="L23" s="23"/>
      <c r="M23" s="24"/>
      <c r="N23" s="11"/>
      <c r="O23" s="11"/>
    </row>
    <row r="24" spans="1:15">
      <c r="A24" s="2" t="s">
        <v>19</v>
      </c>
      <c r="B24" s="4">
        <v>6.5</v>
      </c>
      <c r="C24" s="2">
        <v>11.8</v>
      </c>
      <c r="D24" s="2">
        <v>15.5</v>
      </c>
      <c r="E24" s="4">
        <f>(D24+C24+D24)/3</f>
        <v>14.266666666666666</v>
      </c>
      <c r="F24" s="4">
        <v>12</v>
      </c>
      <c r="G24" s="4">
        <v>5.5</v>
      </c>
      <c r="H24" s="4">
        <v>15.1</v>
      </c>
      <c r="I24" s="4">
        <f>(F24+G24+H24)/3</f>
        <v>10.866666666666667</v>
      </c>
      <c r="J24" s="8">
        <v>11.78</v>
      </c>
      <c r="K24" s="4">
        <v>10.15</v>
      </c>
      <c r="L24" s="4">
        <v>6.01</v>
      </c>
      <c r="M24" s="4">
        <f>(J24+K24+L24)/3</f>
        <v>9.3133333333333326</v>
      </c>
      <c r="N24" s="25">
        <f>(E24+I24+M24)/3</f>
        <v>11.482222222222221</v>
      </c>
      <c r="O24" s="25"/>
    </row>
    <row r="25" spans="1:15">
      <c r="A25" s="2" t="s">
        <v>14</v>
      </c>
      <c r="B25" s="4">
        <f>B22*B24</f>
        <v>65</v>
      </c>
      <c r="C25" s="4">
        <f>B22*C24</f>
        <v>118</v>
      </c>
      <c r="D25" s="4">
        <f>B22*D24</f>
        <v>155</v>
      </c>
      <c r="E25" s="4">
        <f>(B25+C25+D25)/3</f>
        <v>112.66666666666667</v>
      </c>
      <c r="F25" s="4">
        <f>B22*F24</f>
        <v>120</v>
      </c>
      <c r="G25" s="4">
        <f>B22*G24</f>
        <v>55</v>
      </c>
      <c r="H25" s="4">
        <f>B22*H24</f>
        <v>151</v>
      </c>
      <c r="I25" s="4">
        <f>(F25+G25+H25)/3</f>
        <v>108.66666666666667</v>
      </c>
      <c r="J25" s="4">
        <f>B22*J24</f>
        <v>117.8</v>
      </c>
      <c r="K25" s="4">
        <f>B22*K24</f>
        <v>101.5</v>
      </c>
      <c r="L25" s="4">
        <f>B22*L24</f>
        <v>60.099999999999994</v>
      </c>
      <c r="M25" s="4">
        <f>(J25+K25+L25)/3</f>
        <v>93.133333333333326</v>
      </c>
      <c r="N25" s="25">
        <f>(E25+I25+M25)/3</f>
        <v>104.82222222222224</v>
      </c>
      <c r="O25" s="25"/>
    </row>
    <row r="26" spans="1:15" ht="30">
      <c r="A26" s="3" t="s">
        <v>5</v>
      </c>
      <c r="B26" s="27" t="s">
        <v>23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25" t="s">
        <v>7</v>
      </c>
      <c r="O26" s="25"/>
    </row>
    <row r="27" spans="1:15">
      <c r="A27" s="2" t="s">
        <v>8</v>
      </c>
      <c r="B27" s="18">
        <v>10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5" t="s">
        <v>7</v>
      </c>
      <c r="O27" s="25"/>
    </row>
    <row r="28" spans="1:15">
      <c r="A28" s="2" t="s">
        <v>9</v>
      </c>
      <c r="B28" s="19" t="s">
        <v>20</v>
      </c>
      <c r="C28" s="20"/>
      <c r="D28" s="20"/>
      <c r="E28" s="21"/>
      <c r="F28" s="19" t="s">
        <v>22</v>
      </c>
      <c r="G28" s="20"/>
      <c r="H28" s="20"/>
      <c r="I28" s="21"/>
      <c r="J28" s="22" t="s">
        <v>18</v>
      </c>
      <c r="K28" s="23"/>
      <c r="L28" s="23"/>
      <c r="M28" s="24"/>
      <c r="N28" s="25" t="s">
        <v>7</v>
      </c>
      <c r="O28" s="25"/>
    </row>
    <row r="29" spans="1:15">
      <c r="A29" s="2" t="s">
        <v>19</v>
      </c>
      <c r="B29" s="4">
        <v>5.9</v>
      </c>
      <c r="C29" s="2">
        <v>7.2</v>
      </c>
      <c r="D29" s="2">
        <v>6.48</v>
      </c>
      <c r="E29" s="4">
        <f>(B29+C29+D29)/3</f>
        <v>6.5266666666666673</v>
      </c>
      <c r="F29" s="4">
        <v>6</v>
      </c>
      <c r="G29" s="4">
        <v>6.2</v>
      </c>
      <c r="H29" s="4">
        <v>6.5</v>
      </c>
      <c r="I29" s="4">
        <f>(F29+G29+H29)/3</f>
        <v>6.2333333333333334</v>
      </c>
      <c r="J29" s="8">
        <v>3.33</v>
      </c>
      <c r="K29" s="4">
        <v>3.56</v>
      </c>
      <c r="L29" s="4">
        <v>5.3</v>
      </c>
      <c r="M29" s="4">
        <f>(J29+K29+L29)/3</f>
        <v>4.0633333333333335</v>
      </c>
      <c r="N29" s="25">
        <f>(E29+I29+M29)/3</f>
        <v>5.6077777777777778</v>
      </c>
      <c r="O29" s="25"/>
    </row>
    <row r="30" spans="1:15">
      <c r="A30" s="2" t="s">
        <v>14</v>
      </c>
      <c r="B30" s="4">
        <f>B27*B29</f>
        <v>59</v>
      </c>
      <c r="C30" s="4">
        <f>B27*C29</f>
        <v>72</v>
      </c>
      <c r="D30" s="4">
        <f>B27*D29</f>
        <v>64.800000000000011</v>
      </c>
      <c r="E30" s="4">
        <f>(B30+C30+D30)/3</f>
        <v>65.266666666666666</v>
      </c>
      <c r="F30" s="4">
        <f>B27*F29</f>
        <v>60</v>
      </c>
      <c r="G30" s="4">
        <f>B27*G29</f>
        <v>62</v>
      </c>
      <c r="H30" s="4">
        <f>B27*H29</f>
        <v>65</v>
      </c>
      <c r="I30" s="4">
        <f>(F30+G30+H30)/3</f>
        <v>62.333333333333336</v>
      </c>
      <c r="J30" s="4">
        <f>B27*J29</f>
        <v>33.299999999999997</v>
      </c>
      <c r="K30" s="4">
        <f>B27*K29</f>
        <v>35.6</v>
      </c>
      <c r="L30" s="4">
        <f>B27*L29</f>
        <v>53</v>
      </c>
      <c r="M30" s="4">
        <f>(J30+K30+L30)/3</f>
        <v>40.633333333333333</v>
      </c>
      <c r="N30" s="25">
        <f>(E30+I30+M30)/3</f>
        <v>56.077777777777776</v>
      </c>
      <c r="O30" s="25"/>
    </row>
    <row r="31" spans="1:15" ht="30">
      <c r="A31" s="3" t="s">
        <v>5</v>
      </c>
      <c r="B31" s="27" t="s">
        <v>24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5" t="s">
        <v>7</v>
      </c>
      <c r="O31" s="25"/>
    </row>
    <row r="32" spans="1:15">
      <c r="A32" s="2" t="s">
        <v>8</v>
      </c>
      <c r="B32" s="18">
        <v>15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5" t="s">
        <v>7</v>
      </c>
      <c r="O32" s="25"/>
    </row>
    <row r="33" spans="1:15">
      <c r="A33" s="2" t="s">
        <v>9</v>
      </c>
      <c r="B33" s="19" t="s">
        <v>20</v>
      </c>
      <c r="C33" s="20"/>
      <c r="D33" s="20"/>
      <c r="E33" s="21"/>
      <c r="F33" s="19" t="s">
        <v>22</v>
      </c>
      <c r="G33" s="20"/>
      <c r="H33" s="20"/>
      <c r="I33" s="21"/>
      <c r="J33" s="22" t="s">
        <v>18</v>
      </c>
      <c r="K33" s="23"/>
      <c r="L33" s="23"/>
      <c r="M33" s="24"/>
      <c r="N33" s="25" t="s">
        <v>7</v>
      </c>
      <c r="O33" s="25"/>
    </row>
    <row r="34" spans="1:15">
      <c r="A34" s="2" t="s">
        <v>19</v>
      </c>
      <c r="B34" s="4">
        <v>8.15</v>
      </c>
      <c r="C34" s="2">
        <v>7.3</v>
      </c>
      <c r="D34" s="2">
        <v>9.6999999999999993</v>
      </c>
      <c r="E34" s="4">
        <f>(B34+C34+D34)/3</f>
        <v>8.3833333333333329</v>
      </c>
      <c r="F34" s="4">
        <v>5</v>
      </c>
      <c r="G34" s="4">
        <v>6</v>
      </c>
      <c r="H34" s="4">
        <v>6.52</v>
      </c>
      <c r="I34" s="4">
        <f>(F34+G34+H34)/3</f>
        <v>5.84</v>
      </c>
      <c r="J34" s="8">
        <v>8</v>
      </c>
      <c r="K34" s="4">
        <v>5.43</v>
      </c>
      <c r="L34" s="4">
        <v>4.12</v>
      </c>
      <c r="M34" s="4">
        <f>(J34+K34+L34)/3</f>
        <v>5.8500000000000005</v>
      </c>
      <c r="N34" s="25">
        <f>(E34+I34+M34)/3</f>
        <v>6.6911111111111117</v>
      </c>
      <c r="O34" s="25"/>
    </row>
    <row r="35" spans="1:15">
      <c r="A35" s="2" t="s">
        <v>14</v>
      </c>
      <c r="B35" s="4">
        <f>B32*B34</f>
        <v>122.25</v>
      </c>
      <c r="C35" s="4">
        <f>B32*C34</f>
        <v>109.5</v>
      </c>
      <c r="D35" s="4">
        <f>B32*D34</f>
        <v>145.5</v>
      </c>
      <c r="E35" s="4">
        <f>(B35+C35+D35)/3</f>
        <v>125.75</v>
      </c>
      <c r="F35" s="4">
        <f>B32*F34</f>
        <v>75</v>
      </c>
      <c r="G35" s="4">
        <f>B32*G34</f>
        <v>90</v>
      </c>
      <c r="H35" s="4">
        <f>B32*H34</f>
        <v>97.8</v>
      </c>
      <c r="I35" s="4">
        <f>(F35+G35+H35)/3</f>
        <v>87.600000000000009</v>
      </c>
      <c r="J35" s="4">
        <f>B32*J34</f>
        <v>120</v>
      </c>
      <c r="K35" s="4">
        <f>B32*K34</f>
        <v>81.449999999999989</v>
      </c>
      <c r="L35" s="4">
        <f>B32*L34</f>
        <v>61.800000000000004</v>
      </c>
      <c r="M35" s="4">
        <f>(J35+K35+L350)/3</f>
        <v>67.149999999999991</v>
      </c>
      <c r="N35" s="25">
        <f>(E35+I35+M35)/3</f>
        <v>93.5</v>
      </c>
      <c r="O35" s="25"/>
    </row>
    <row r="36" spans="1:15" ht="42.75" customHeight="1">
      <c r="A36" s="3" t="s">
        <v>5</v>
      </c>
      <c r="B36" s="27" t="s">
        <v>42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25" t="s">
        <v>7</v>
      </c>
      <c r="O36" s="25"/>
    </row>
    <row r="37" spans="1:15">
      <c r="A37" s="2" t="s">
        <v>8</v>
      </c>
      <c r="B37" s="18">
        <v>40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5" t="s">
        <v>7</v>
      </c>
      <c r="O37" s="25"/>
    </row>
    <row r="38" spans="1:15">
      <c r="A38" s="2" t="s">
        <v>9</v>
      </c>
      <c r="B38" s="19" t="s">
        <v>20</v>
      </c>
      <c r="C38" s="20"/>
      <c r="D38" s="20"/>
      <c r="E38" s="21"/>
      <c r="F38" s="19" t="s">
        <v>22</v>
      </c>
      <c r="G38" s="20"/>
      <c r="H38" s="20"/>
      <c r="I38" s="21"/>
      <c r="J38" s="22" t="s">
        <v>18</v>
      </c>
      <c r="K38" s="23"/>
      <c r="L38" s="23"/>
      <c r="M38" s="24"/>
      <c r="N38" s="25" t="s">
        <v>7</v>
      </c>
      <c r="O38" s="25"/>
    </row>
    <row r="39" spans="1:15">
      <c r="A39" s="2" t="s">
        <v>19</v>
      </c>
      <c r="B39" s="4">
        <v>50</v>
      </c>
      <c r="C39" s="4">
        <v>58</v>
      </c>
      <c r="D39" s="4">
        <v>40</v>
      </c>
      <c r="E39" s="4">
        <f>(B39+C39+D39)/3</f>
        <v>49.333333333333336</v>
      </c>
      <c r="F39" s="4">
        <v>51.3</v>
      </c>
      <c r="G39" s="4">
        <v>61</v>
      </c>
      <c r="H39" s="4">
        <v>39.1</v>
      </c>
      <c r="I39" s="4">
        <f>(F39+G39+H39)/3</f>
        <v>50.466666666666669</v>
      </c>
      <c r="J39" s="8">
        <v>45.03</v>
      </c>
      <c r="K39" s="4">
        <v>35.78</v>
      </c>
      <c r="L39" s="4">
        <v>50.63</v>
      </c>
      <c r="M39" s="4">
        <f>(J39+K39+L39)/3</f>
        <v>43.813333333333333</v>
      </c>
      <c r="N39" s="25">
        <f>(E39+I39+M39)/3</f>
        <v>47.871111111111112</v>
      </c>
      <c r="O39" s="25"/>
    </row>
    <row r="40" spans="1:15">
      <c r="A40" s="2" t="s">
        <v>14</v>
      </c>
      <c r="B40" s="4">
        <f>B37*B39</f>
        <v>2000</v>
      </c>
      <c r="C40" s="4">
        <f>B37*C39</f>
        <v>2320</v>
      </c>
      <c r="D40" s="4">
        <f>B37*D39</f>
        <v>1600</v>
      </c>
      <c r="E40" s="4">
        <f>(B40+C40+D40)/3</f>
        <v>1973.3333333333333</v>
      </c>
      <c r="F40" s="4">
        <f>B37*F39</f>
        <v>2052</v>
      </c>
      <c r="G40" s="4">
        <f>B37*G39</f>
        <v>2440</v>
      </c>
      <c r="H40" s="4">
        <f>B37*H39</f>
        <v>1564</v>
      </c>
      <c r="I40" s="4">
        <f>(F40+G40+H40)/3</f>
        <v>2018.6666666666667</v>
      </c>
      <c r="J40" s="4">
        <f>B37*J39</f>
        <v>1801.2</v>
      </c>
      <c r="K40" s="4">
        <f>B37*K39</f>
        <v>1431.2</v>
      </c>
      <c r="L40" s="4">
        <f>B37*L39</f>
        <v>2025.2</v>
      </c>
      <c r="M40" s="4">
        <f>(J40+K40+L40)/3</f>
        <v>1752.5333333333335</v>
      </c>
      <c r="N40" s="25">
        <f>(E40+I40+M40)/3</f>
        <v>1914.8444444444447</v>
      </c>
      <c r="O40" s="25"/>
    </row>
    <row r="41" spans="1:15" ht="30">
      <c r="A41" s="3" t="s">
        <v>5</v>
      </c>
      <c r="B41" s="27" t="s">
        <v>39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25" t="s">
        <v>7</v>
      </c>
      <c r="O41" s="25"/>
    </row>
    <row r="42" spans="1:15">
      <c r="A42" s="2" t="s">
        <v>8</v>
      </c>
      <c r="B42" s="18">
        <v>20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5" t="s">
        <v>7</v>
      </c>
      <c r="O42" s="25"/>
    </row>
    <row r="43" spans="1:15">
      <c r="A43" s="2" t="s">
        <v>9</v>
      </c>
      <c r="B43" s="19" t="s">
        <v>20</v>
      </c>
      <c r="C43" s="20"/>
      <c r="D43" s="20"/>
      <c r="E43" s="21"/>
      <c r="F43" s="19" t="s">
        <v>22</v>
      </c>
      <c r="G43" s="20"/>
      <c r="H43" s="20"/>
      <c r="I43" s="21"/>
      <c r="J43" s="22" t="s">
        <v>18</v>
      </c>
      <c r="K43" s="23"/>
      <c r="L43" s="23"/>
      <c r="M43" s="24"/>
      <c r="N43" s="25" t="s">
        <v>7</v>
      </c>
      <c r="O43" s="25"/>
    </row>
    <row r="44" spans="1:15">
      <c r="A44" s="2" t="s">
        <v>19</v>
      </c>
      <c r="B44" s="4">
        <v>50</v>
      </c>
      <c r="C44" s="4">
        <v>58</v>
      </c>
      <c r="D44" s="4">
        <v>63.95</v>
      </c>
      <c r="E44" s="4">
        <f>(B44+C44+D44)/3</f>
        <v>57.316666666666663</v>
      </c>
      <c r="F44" s="4">
        <v>51.3</v>
      </c>
      <c r="G44" s="4">
        <v>61</v>
      </c>
      <c r="H44" s="4">
        <v>70</v>
      </c>
      <c r="I44" s="4">
        <f>(F44+G44+H44)/3</f>
        <v>60.766666666666673</v>
      </c>
      <c r="J44" s="8">
        <v>45.03</v>
      </c>
      <c r="K44" s="4">
        <v>35.78</v>
      </c>
      <c r="L44" s="4">
        <v>50.63</v>
      </c>
      <c r="M44" s="4">
        <f>(J44+K44+L44)/3</f>
        <v>43.813333333333333</v>
      </c>
      <c r="N44" s="25">
        <f>(E44+I44+M44)/3</f>
        <v>53.965555555555561</v>
      </c>
      <c r="O44" s="25"/>
    </row>
    <row r="45" spans="1:15">
      <c r="A45" s="2" t="s">
        <v>14</v>
      </c>
      <c r="B45" s="4">
        <f>B42*B44</f>
        <v>1000</v>
      </c>
      <c r="C45" s="4">
        <f>B42*C44</f>
        <v>1160</v>
      </c>
      <c r="D45" s="4">
        <f>B42*D44</f>
        <v>1279</v>
      </c>
      <c r="E45" s="4">
        <f>(B45+C45+D45)/3</f>
        <v>1146.3333333333333</v>
      </c>
      <c r="F45" s="4">
        <f>B42*F44</f>
        <v>1026</v>
      </c>
      <c r="G45" s="4">
        <f>B42*G44</f>
        <v>1220</v>
      </c>
      <c r="H45" s="4">
        <f>B42*H44</f>
        <v>1400</v>
      </c>
      <c r="I45" s="4">
        <f>(F45+G45+H45)/3</f>
        <v>1215.3333333333333</v>
      </c>
      <c r="J45" s="4">
        <f>B42*J44</f>
        <v>900.6</v>
      </c>
      <c r="K45" s="4">
        <f>B42*K44</f>
        <v>715.6</v>
      </c>
      <c r="L45" s="4">
        <f>B42*L44</f>
        <v>1012.6</v>
      </c>
      <c r="M45" s="4">
        <f>(J45+K45+L45)/3</f>
        <v>876.26666666666677</v>
      </c>
      <c r="N45" s="25">
        <f>(E45+I45+L45)/3</f>
        <v>1124.7555555555555</v>
      </c>
      <c r="O45" s="25"/>
    </row>
    <row r="46" spans="1:15" ht="30">
      <c r="A46" s="3" t="s">
        <v>5</v>
      </c>
      <c r="B46" s="27" t="s">
        <v>40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25" t="s">
        <v>7</v>
      </c>
      <c r="O46" s="25"/>
    </row>
    <row r="47" spans="1:15">
      <c r="A47" s="2" t="s">
        <v>8</v>
      </c>
      <c r="B47" s="18">
        <v>20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5" t="s">
        <v>7</v>
      </c>
      <c r="O47" s="25"/>
    </row>
    <row r="48" spans="1:15">
      <c r="A48" s="2" t="s">
        <v>9</v>
      </c>
      <c r="B48" s="19" t="s">
        <v>20</v>
      </c>
      <c r="C48" s="20"/>
      <c r="D48" s="20"/>
      <c r="E48" s="21"/>
      <c r="F48" s="19" t="s">
        <v>22</v>
      </c>
      <c r="G48" s="20"/>
      <c r="H48" s="20"/>
      <c r="I48" s="21"/>
      <c r="J48" s="22" t="s">
        <v>18</v>
      </c>
      <c r="K48" s="23"/>
      <c r="L48" s="23"/>
      <c r="M48" s="24"/>
      <c r="N48" s="25" t="s">
        <v>7</v>
      </c>
      <c r="O48" s="25"/>
    </row>
    <row r="49" spans="1:15">
      <c r="A49" s="2" t="s">
        <v>19</v>
      </c>
      <c r="B49" s="4">
        <v>75</v>
      </c>
      <c r="C49" s="4">
        <v>86</v>
      </c>
      <c r="D49" s="4">
        <v>95</v>
      </c>
      <c r="E49" s="4">
        <f>(B49+C49+D49)/3</f>
        <v>85.333333333333329</v>
      </c>
      <c r="F49" s="4">
        <v>73</v>
      </c>
      <c r="G49" s="4">
        <v>85</v>
      </c>
      <c r="H49" s="4">
        <v>95</v>
      </c>
      <c r="I49" s="4">
        <f>(F49+G49+H49)/3</f>
        <v>84.333333333333329</v>
      </c>
      <c r="J49" s="8">
        <v>71</v>
      </c>
      <c r="K49" s="4">
        <v>82</v>
      </c>
      <c r="L49" s="4">
        <v>93</v>
      </c>
      <c r="M49" s="4">
        <f>(J49+K49+L49)/3</f>
        <v>82</v>
      </c>
      <c r="N49" s="25">
        <f>(E49+I49+M49)/3</f>
        <v>83.888888888888886</v>
      </c>
      <c r="O49" s="25"/>
    </row>
    <row r="50" spans="1:15">
      <c r="A50" s="2" t="s">
        <v>14</v>
      </c>
      <c r="B50" s="4">
        <f>B47*B49</f>
        <v>1500</v>
      </c>
      <c r="C50" s="4">
        <f>B47*C49</f>
        <v>1720</v>
      </c>
      <c r="D50" s="4">
        <f>B47*D49</f>
        <v>1900</v>
      </c>
      <c r="E50" s="4">
        <f>(B50+C50+D50)/3</f>
        <v>1706.6666666666667</v>
      </c>
      <c r="F50" s="4">
        <f>B47*F49</f>
        <v>1460</v>
      </c>
      <c r="G50" s="4">
        <f>B47*G49</f>
        <v>1700</v>
      </c>
      <c r="H50" s="4">
        <f>B47*H49</f>
        <v>1900</v>
      </c>
      <c r="I50" s="4">
        <f>(F50+G50+H50)/3</f>
        <v>1686.6666666666667</v>
      </c>
      <c r="J50" s="4">
        <f>B47*J49</f>
        <v>1420</v>
      </c>
      <c r="K50" s="4">
        <f>B47*K49</f>
        <v>1640</v>
      </c>
      <c r="L50" s="4">
        <f>B47*L49</f>
        <v>1860</v>
      </c>
      <c r="M50" s="4">
        <f>(J50+K50+L50)/3</f>
        <v>1640</v>
      </c>
      <c r="N50" s="25">
        <f>(E50+I50+M50)/3</f>
        <v>1677.7777777777781</v>
      </c>
      <c r="O50" s="25"/>
    </row>
    <row r="51" spans="1:15" ht="30">
      <c r="A51" s="3" t="s">
        <v>5</v>
      </c>
      <c r="B51" s="27" t="s">
        <v>41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30" t="s">
        <v>7</v>
      </c>
      <c r="O51" s="31"/>
    </row>
    <row r="52" spans="1:15">
      <c r="A52" s="2" t="s">
        <v>8</v>
      </c>
      <c r="B52" s="34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30" t="s">
        <v>7</v>
      </c>
      <c r="O52" s="31"/>
    </row>
    <row r="53" spans="1:15">
      <c r="A53" s="2" t="s">
        <v>9</v>
      </c>
      <c r="B53" s="19" t="s">
        <v>25</v>
      </c>
      <c r="C53" s="20"/>
      <c r="D53" s="20"/>
      <c r="E53" s="21"/>
      <c r="F53" s="19" t="s">
        <v>11</v>
      </c>
      <c r="G53" s="20"/>
      <c r="H53" s="20"/>
      <c r="I53" s="21"/>
      <c r="J53" s="22" t="s">
        <v>18</v>
      </c>
      <c r="K53" s="23"/>
      <c r="L53" s="23"/>
      <c r="M53" s="24"/>
      <c r="N53" s="30" t="s">
        <v>7</v>
      </c>
      <c r="O53" s="31"/>
    </row>
    <row r="54" spans="1:15">
      <c r="A54" s="2" t="s">
        <v>19</v>
      </c>
      <c r="B54" s="4">
        <v>180</v>
      </c>
      <c r="C54" s="4">
        <v>200</v>
      </c>
      <c r="D54" s="4">
        <v>195</v>
      </c>
      <c r="E54" s="4">
        <f>(B54+C54+D54)/3</f>
        <v>191.66666666666666</v>
      </c>
      <c r="F54" s="4">
        <v>145</v>
      </c>
      <c r="G54" s="4">
        <v>150</v>
      </c>
      <c r="H54" s="4">
        <v>155</v>
      </c>
      <c r="I54" s="4">
        <f>(F54+G54+H54)/3</f>
        <v>150</v>
      </c>
      <c r="J54" s="8">
        <v>165</v>
      </c>
      <c r="K54" s="4">
        <v>131.91999999999999</v>
      </c>
      <c r="L54" s="4">
        <v>151.97</v>
      </c>
      <c r="M54" s="4">
        <f>(J54+K54+L54)/3</f>
        <v>149.63</v>
      </c>
      <c r="N54" s="25">
        <f>(E54+I54+M54)/3</f>
        <v>163.76555555555555</v>
      </c>
      <c r="O54" s="25"/>
    </row>
    <row r="55" spans="1:15">
      <c r="A55" s="2" t="s">
        <v>14</v>
      </c>
      <c r="B55" s="4">
        <f>B52*B54</f>
        <v>3600</v>
      </c>
      <c r="C55" s="4">
        <f>B52*C54</f>
        <v>4000</v>
      </c>
      <c r="D55" s="4">
        <f>B52*D54</f>
        <v>3900</v>
      </c>
      <c r="E55" s="4">
        <f>(B55+C55+D55)/3</f>
        <v>3833.3333333333335</v>
      </c>
      <c r="F55" s="4">
        <f>B52*F54</f>
        <v>2900</v>
      </c>
      <c r="G55" s="4">
        <f>B52*G54</f>
        <v>3000</v>
      </c>
      <c r="H55" s="4">
        <f>B52*H54</f>
        <v>3100</v>
      </c>
      <c r="I55" s="4">
        <f>(F55+G55+H55)/3</f>
        <v>3000</v>
      </c>
      <c r="J55" s="4">
        <f>B52*J54</f>
        <v>3300</v>
      </c>
      <c r="K55" s="4">
        <f>B52*K54</f>
        <v>2638.3999999999996</v>
      </c>
      <c r="L55" s="4">
        <f>B52*L54</f>
        <v>3039.4</v>
      </c>
      <c r="M55" s="4">
        <f>(J55+K55+L55)/3</f>
        <v>2992.6</v>
      </c>
      <c r="N55" s="25">
        <f>(E55+I55+M55)/3</f>
        <v>3275.3111111111116</v>
      </c>
      <c r="O55" s="25"/>
    </row>
    <row r="56" spans="1:15" ht="30">
      <c r="A56" s="3" t="s">
        <v>5</v>
      </c>
      <c r="B56" s="27" t="s">
        <v>26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30" t="s">
        <v>7</v>
      </c>
      <c r="O56" s="31"/>
    </row>
    <row r="57" spans="1:15">
      <c r="A57" s="2" t="s">
        <v>8</v>
      </c>
      <c r="B57" s="34">
        <v>30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30" t="s">
        <v>7</v>
      </c>
      <c r="O57" s="31"/>
    </row>
    <row r="58" spans="1:15">
      <c r="A58" s="2" t="s">
        <v>9</v>
      </c>
      <c r="B58" s="19" t="s">
        <v>25</v>
      </c>
      <c r="C58" s="20"/>
      <c r="D58" s="20"/>
      <c r="E58" s="21"/>
      <c r="F58" s="19" t="s">
        <v>11</v>
      </c>
      <c r="G58" s="20"/>
      <c r="H58" s="20"/>
      <c r="I58" s="21"/>
      <c r="J58" s="22" t="s">
        <v>18</v>
      </c>
      <c r="K58" s="23"/>
      <c r="L58" s="23"/>
      <c r="M58" s="24"/>
      <c r="N58" s="30" t="s">
        <v>7</v>
      </c>
      <c r="O58" s="31"/>
    </row>
    <row r="59" spans="1:15">
      <c r="A59" s="2" t="s">
        <v>19</v>
      </c>
      <c r="B59" s="4">
        <v>48</v>
      </c>
      <c r="C59" s="4">
        <v>55</v>
      </c>
      <c r="D59" s="4">
        <v>60</v>
      </c>
      <c r="E59" s="4">
        <f>(B59+C59+D59)/3</f>
        <v>54.333333333333336</v>
      </c>
      <c r="F59" s="4">
        <v>49</v>
      </c>
      <c r="G59" s="4">
        <v>56</v>
      </c>
      <c r="H59" s="4">
        <v>58.363</v>
      </c>
      <c r="I59" s="4">
        <f>(F59+G59+H59)/3</f>
        <v>54.454333333333331</v>
      </c>
      <c r="J59" s="8">
        <v>46</v>
      </c>
      <c r="K59" s="4">
        <v>52</v>
      </c>
      <c r="L59" s="4">
        <v>57</v>
      </c>
      <c r="M59" s="4">
        <f>(J59+K59+L59)/3</f>
        <v>51.666666666666664</v>
      </c>
      <c r="N59" s="25">
        <f>(E59+I59+M59)/3</f>
        <v>53.484777777777772</v>
      </c>
      <c r="O59" s="25"/>
    </row>
    <row r="60" spans="1:15">
      <c r="A60" s="2" t="s">
        <v>14</v>
      </c>
      <c r="B60" s="4">
        <f>B57*B59</f>
        <v>1440</v>
      </c>
      <c r="C60" s="4">
        <f>B57*C59</f>
        <v>1650</v>
      </c>
      <c r="D60" s="4">
        <f>B57*D59</f>
        <v>1800</v>
      </c>
      <c r="E60" s="4">
        <f>(B60+C60+D60)/3</f>
        <v>1630</v>
      </c>
      <c r="F60" s="4">
        <f>B57*F59</f>
        <v>1470</v>
      </c>
      <c r="G60" s="4">
        <f>B57*G59</f>
        <v>1680</v>
      </c>
      <c r="H60" s="4">
        <f>B57*H59</f>
        <v>1750.8899999999999</v>
      </c>
      <c r="I60" s="4">
        <f>(F60+G60+H60)/3</f>
        <v>1633.6299999999999</v>
      </c>
      <c r="J60" s="4">
        <f>B57*J59</f>
        <v>1380</v>
      </c>
      <c r="K60" s="4">
        <f>B57*K59</f>
        <v>1560</v>
      </c>
      <c r="L60" s="4">
        <f>B57*L59</f>
        <v>1710</v>
      </c>
      <c r="M60" s="4">
        <f>(J60+K60+L60)/3</f>
        <v>1550</v>
      </c>
      <c r="N60" s="25">
        <f>(E60+I60+M60)/3</f>
        <v>1604.5433333333333</v>
      </c>
      <c r="O60" s="25"/>
    </row>
    <row r="61" spans="1:15">
      <c r="A61" s="5" t="s">
        <v>27</v>
      </c>
      <c r="B61" s="2"/>
      <c r="C61" s="2"/>
      <c r="D61" s="2"/>
      <c r="E61" s="4"/>
      <c r="F61" s="2"/>
      <c r="G61" s="2"/>
      <c r="H61" s="2"/>
      <c r="I61" s="2"/>
      <c r="J61" s="2"/>
      <c r="K61" s="2"/>
      <c r="L61" s="2"/>
      <c r="M61" s="2"/>
      <c r="N61" s="32"/>
      <c r="O61" s="33"/>
    </row>
    <row r="62" spans="1:15">
      <c r="A62" s="5" t="s">
        <v>28</v>
      </c>
      <c r="B62" s="4">
        <f>B15+B20+B25+B30+B35+B40+B45+B50+B55+B60</f>
        <v>10038.75</v>
      </c>
      <c r="C62" s="4">
        <f>C15+C20+C25+C30+C35+C40+C45+C50+C55+C60</f>
        <v>11330.95</v>
      </c>
      <c r="D62" s="4">
        <f>D15+D20+D25+D30+D35+D40+D45+D50+D55+D60</f>
        <v>11098.6</v>
      </c>
      <c r="E62" s="10">
        <f>(B62+C62+D62)/3</f>
        <v>10822.766666666668</v>
      </c>
      <c r="F62" s="4">
        <f>F15+F20+F25+F30+F35+F40+F45+F50+F55+F60</f>
        <v>9370.0400000000009</v>
      </c>
      <c r="G62" s="4">
        <f>G15+G20+G25+G30+G35+G40+G45+G50+G55+G60</f>
        <v>10376</v>
      </c>
      <c r="H62" s="4">
        <f>H15+H20+H25+H30+H35+H40+H45+H50+H55+H60</f>
        <v>10302.189999999999</v>
      </c>
      <c r="I62" s="10">
        <f>(F62+G62+H62)/3</f>
        <v>10016.076666666666</v>
      </c>
      <c r="J62" s="4">
        <f>J15+J20+J25+J30+J35+J40+J45+J50+J55+J60</f>
        <v>9265.0499999999993</v>
      </c>
      <c r="K62" s="4">
        <f>K15+K20+K25+K30+K35+K40+K45+K50+K55+K60</f>
        <v>8325.2000000000007</v>
      </c>
      <c r="L62" s="4">
        <f>L15+L20+L25+L30+L35+L40+L45+L50+L55+L60</f>
        <v>9893.2099999999991</v>
      </c>
      <c r="M62" s="10">
        <f>(J62+K62+L62)/3</f>
        <v>9161.1533333333336</v>
      </c>
      <c r="N62" s="38">
        <f>(E62+I62+M62)/3</f>
        <v>9999.9988888888893</v>
      </c>
      <c r="O62" s="38"/>
    </row>
    <row r="63" spans="1:15">
      <c r="A63" s="5" t="s">
        <v>29</v>
      </c>
      <c r="B63" s="7">
        <v>40983</v>
      </c>
      <c r="C63" s="7">
        <v>40983</v>
      </c>
      <c r="D63" s="7">
        <v>40983</v>
      </c>
      <c r="E63" s="7"/>
      <c r="F63" s="7">
        <v>40983</v>
      </c>
      <c r="G63" s="7">
        <v>40983</v>
      </c>
      <c r="H63" s="7">
        <v>40983</v>
      </c>
      <c r="I63" s="7"/>
      <c r="J63" s="7">
        <v>40983</v>
      </c>
      <c r="K63" s="7">
        <v>40983</v>
      </c>
      <c r="L63" s="7">
        <v>40983</v>
      </c>
      <c r="M63" s="7"/>
      <c r="N63" s="32"/>
      <c r="O63" s="33"/>
    </row>
    <row r="64" spans="1:15" ht="30">
      <c r="A64" s="5" t="s">
        <v>30</v>
      </c>
      <c r="B64" s="3" t="s">
        <v>45</v>
      </c>
      <c r="C64" s="3" t="s">
        <v>45</v>
      </c>
      <c r="D64" s="3" t="s">
        <v>45</v>
      </c>
      <c r="E64" s="3"/>
      <c r="F64" s="3" t="s">
        <v>45</v>
      </c>
      <c r="G64" s="3" t="s">
        <v>45</v>
      </c>
      <c r="H64" s="3" t="s">
        <v>45</v>
      </c>
      <c r="I64" s="3"/>
      <c r="J64" s="3" t="s">
        <v>45</v>
      </c>
      <c r="K64" s="3" t="s">
        <v>46</v>
      </c>
      <c r="L64" s="3" t="s">
        <v>45</v>
      </c>
      <c r="M64" s="3"/>
      <c r="N64" s="32"/>
      <c r="O64" s="33"/>
    </row>
    <row r="66" spans="1:15">
      <c r="A66" s="15" t="s">
        <v>31</v>
      </c>
      <c r="B66" s="43" t="s">
        <v>32</v>
      </c>
      <c r="C66" s="44"/>
      <c r="D66" s="44"/>
      <c r="E66" s="44"/>
      <c r="F66" s="45"/>
      <c r="G66" s="43" t="s">
        <v>47</v>
      </c>
      <c r="H66" s="44"/>
      <c r="I66" s="44"/>
      <c r="J66" s="44"/>
      <c r="K66" s="44"/>
      <c r="L66" s="44"/>
      <c r="M66" s="45"/>
      <c r="N66" s="1"/>
      <c r="O66" s="1"/>
    </row>
    <row r="67" spans="1:15">
      <c r="A67" s="15"/>
      <c r="B67" s="46"/>
      <c r="C67" s="47"/>
      <c r="D67" s="47"/>
      <c r="E67" s="47"/>
      <c r="F67" s="48"/>
      <c r="G67" s="46"/>
      <c r="H67" s="47"/>
      <c r="I67" s="47"/>
      <c r="J67" s="47"/>
      <c r="K67" s="47"/>
      <c r="L67" s="47"/>
      <c r="M67" s="48"/>
      <c r="N67" s="1"/>
      <c r="O67" s="1"/>
    </row>
    <row r="68" spans="1:15">
      <c r="A68" s="6" t="s">
        <v>33</v>
      </c>
      <c r="B68" s="39" t="s">
        <v>34</v>
      </c>
      <c r="C68" s="39"/>
      <c r="D68" s="39"/>
      <c r="E68" s="39"/>
      <c r="F68" s="39"/>
      <c r="G68" s="39" t="s">
        <v>49</v>
      </c>
      <c r="H68" s="39"/>
      <c r="I68" s="39"/>
      <c r="J68" s="39"/>
      <c r="K68" s="39"/>
      <c r="L68" s="39"/>
      <c r="M68" s="39"/>
      <c r="N68" s="1"/>
      <c r="O68" s="1"/>
    </row>
    <row r="69" spans="1:15" ht="29.25" customHeight="1">
      <c r="A69" s="6" t="s">
        <v>35</v>
      </c>
      <c r="B69" s="40" t="s">
        <v>36</v>
      </c>
      <c r="C69" s="41"/>
      <c r="D69" s="41"/>
      <c r="E69" s="41"/>
      <c r="F69" s="42"/>
      <c r="G69" s="39" t="s">
        <v>50</v>
      </c>
      <c r="H69" s="39"/>
      <c r="I69" s="39"/>
      <c r="J69" s="39"/>
      <c r="K69" s="39"/>
      <c r="L69" s="39"/>
      <c r="M69" s="39"/>
      <c r="N69" s="1"/>
      <c r="O69" s="1"/>
    </row>
    <row r="70" spans="1:15">
      <c r="A70" s="6" t="s">
        <v>37</v>
      </c>
      <c r="B70" s="39" t="s">
        <v>38</v>
      </c>
      <c r="C70" s="39"/>
      <c r="D70" s="39"/>
      <c r="E70" s="39"/>
      <c r="F70" s="39"/>
      <c r="G70" s="40" t="s">
        <v>51</v>
      </c>
      <c r="H70" s="41"/>
      <c r="I70" s="41"/>
      <c r="J70" s="41"/>
      <c r="K70" s="41"/>
      <c r="L70" s="41"/>
      <c r="M70" s="42"/>
      <c r="N70" s="1"/>
      <c r="O70" s="1"/>
    </row>
    <row r="73" spans="1:15">
      <c r="A73" s="37" t="s">
        <v>43</v>
      </c>
      <c r="B73" s="37"/>
      <c r="C73" s="37"/>
      <c r="D73" s="37"/>
      <c r="E73" s="37"/>
      <c r="F73" s="1"/>
      <c r="G73" s="1"/>
      <c r="H73" s="9" t="s">
        <v>44</v>
      </c>
      <c r="I73" s="9"/>
      <c r="J73" s="9"/>
      <c r="K73" s="9"/>
      <c r="L73" s="9"/>
      <c r="M73" s="9"/>
      <c r="N73" s="1"/>
      <c r="O73" s="1"/>
    </row>
    <row r="74" spans="1:15">
      <c r="A74" s="1" t="s">
        <v>48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</sheetData>
  <mergeCells count="123">
    <mergeCell ref="F43:I43"/>
    <mergeCell ref="J43:M43"/>
    <mergeCell ref="N43:O43"/>
    <mergeCell ref="N44:O44"/>
    <mergeCell ref="F58:I58"/>
    <mergeCell ref="J58:M58"/>
    <mergeCell ref="N58:O58"/>
    <mergeCell ref="N59:O59"/>
    <mergeCell ref="N60:O60"/>
    <mergeCell ref="B46:M46"/>
    <mergeCell ref="N46:O46"/>
    <mergeCell ref="B47:M47"/>
    <mergeCell ref="N47:O47"/>
    <mergeCell ref="B48:E48"/>
    <mergeCell ref="F48:I48"/>
    <mergeCell ref="J48:M48"/>
    <mergeCell ref="N48:O48"/>
    <mergeCell ref="N49:O49"/>
    <mergeCell ref="B36:M36"/>
    <mergeCell ref="N36:O36"/>
    <mergeCell ref="B37:M37"/>
    <mergeCell ref="N37:O37"/>
    <mergeCell ref="B38:E38"/>
    <mergeCell ref="F38:I38"/>
    <mergeCell ref="J38:M38"/>
    <mergeCell ref="N38:O38"/>
    <mergeCell ref="N39:O39"/>
    <mergeCell ref="A73:E73"/>
    <mergeCell ref="N62:O62"/>
    <mergeCell ref="N63:O63"/>
    <mergeCell ref="B70:F70"/>
    <mergeCell ref="G70:M70"/>
    <mergeCell ref="N64:O64"/>
    <mergeCell ref="A66:A67"/>
    <mergeCell ref="B66:F67"/>
    <mergeCell ref="G66:M67"/>
    <mergeCell ref="B68:F68"/>
    <mergeCell ref="G68:M68"/>
    <mergeCell ref="B69:F69"/>
    <mergeCell ref="G69:M69"/>
    <mergeCell ref="N40:O40"/>
    <mergeCell ref="N45:O45"/>
    <mergeCell ref="N50:O50"/>
    <mergeCell ref="B51:M51"/>
    <mergeCell ref="N51:O51"/>
    <mergeCell ref="N61:O61"/>
    <mergeCell ref="B52:M52"/>
    <mergeCell ref="N52:O52"/>
    <mergeCell ref="B53:E53"/>
    <mergeCell ref="F53:I53"/>
    <mergeCell ref="J53:M53"/>
    <mergeCell ref="N53:O53"/>
    <mergeCell ref="N54:O54"/>
    <mergeCell ref="N55:O55"/>
    <mergeCell ref="B56:M56"/>
    <mergeCell ref="N56:O56"/>
    <mergeCell ref="B57:M57"/>
    <mergeCell ref="N57:O57"/>
    <mergeCell ref="B58:E58"/>
    <mergeCell ref="B41:M41"/>
    <mergeCell ref="N41:O41"/>
    <mergeCell ref="B42:M42"/>
    <mergeCell ref="N42:O42"/>
    <mergeCell ref="B43:E43"/>
    <mergeCell ref="A3:O3"/>
    <mergeCell ref="N35:O35"/>
    <mergeCell ref="B31:M31"/>
    <mergeCell ref="N31:O31"/>
    <mergeCell ref="B32:M32"/>
    <mergeCell ref="N32:O32"/>
    <mergeCell ref="B33:E33"/>
    <mergeCell ref="N34:O34"/>
    <mergeCell ref="N29:O29"/>
    <mergeCell ref="N25:O25"/>
    <mergeCell ref="N18:O18"/>
    <mergeCell ref="F33:I33"/>
    <mergeCell ref="J33:M33"/>
    <mergeCell ref="N33:O33"/>
    <mergeCell ref="N30:O30"/>
    <mergeCell ref="B26:M26"/>
    <mergeCell ref="N26:O26"/>
    <mergeCell ref="B27:M27"/>
    <mergeCell ref="N27:O27"/>
    <mergeCell ref="B28:E28"/>
    <mergeCell ref="F28:I28"/>
    <mergeCell ref="J28:M28"/>
    <mergeCell ref="N28:O28"/>
    <mergeCell ref="B21:M21"/>
    <mergeCell ref="B22:M22"/>
    <mergeCell ref="N22:O22"/>
    <mergeCell ref="B23:E23"/>
    <mergeCell ref="F23:I23"/>
    <mergeCell ref="J23:M23"/>
    <mergeCell ref="N23:O23"/>
    <mergeCell ref="N24:O24"/>
    <mergeCell ref="J13:M13"/>
    <mergeCell ref="B17:M17"/>
    <mergeCell ref="N13:O13"/>
    <mergeCell ref="N15:O15"/>
    <mergeCell ref="N20:O20"/>
    <mergeCell ref="N17:O17"/>
    <mergeCell ref="B18:E18"/>
    <mergeCell ref="F18:I18"/>
    <mergeCell ref="J18:M18"/>
    <mergeCell ref="B13:E13"/>
    <mergeCell ref="F13:I13"/>
    <mergeCell ref="N14:O14"/>
    <mergeCell ref="B16:M16"/>
    <mergeCell ref="N16:O16"/>
    <mergeCell ref="N19:O19"/>
    <mergeCell ref="A9:A10"/>
    <mergeCell ref="B11:M11"/>
    <mergeCell ref="B9:D9"/>
    <mergeCell ref="E9:E10"/>
    <mergeCell ref="F9:H9"/>
    <mergeCell ref="I9:I10"/>
    <mergeCell ref="J9:L9"/>
    <mergeCell ref="M9:M10"/>
    <mergeCell ref="N21:O21"/>
    <mergeCell ref="N9:O10"/>
    <mergeCell ref="N12:O12"/>
    <mergeCell ref="B12:M12"/>
    <mergeCell ref="N11:O11"/>
  </mergeCells>
  <printOptions horizontalCentered="1"/>
  <pageMargins left="0.31496062992125984" right="0.31496062992125984" top="0.35433070866141736" bottom="0.35433070866141736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2012-06-18T10:35:40Z</cp:lastPrinted>
  <dcterms:created xsi:type="dcterms:W3CDTF">2012-03-29T13:13:25Z</dcterms:created>
  <dcterms:modified xsi:type="dcterms:W3CDTF">2012-06-22T06:46:18Z</dcterms:modified>
</cp:coreProperties>
</file>