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O128" i="1"/>
  <c r="M128"/>
  <c r="L88"/>
  <c r="L126" l="1"/>
  <c r="L124"/>
  <c r="M124" s="1"/>
  <c r="L122"/>
  <c r="M122" s="1"/>
  <c r="L120"/>
  <c r="M120" s="1"/>
  <c r="L118"/>
  <c r="M118" s="1"/>
  <c r="L116"/>
  <c r="M116" s="1"/>
  <c r="L114"/>
  <c r="M114" s="1"/>
  <c r="L112"/>
  <c r="M112" s="1"/>
  <c r="L110"/>
  <c r="M110" s="1"/>
  <c r="L108"/>
  <c r="M108" s="1"/>
  <c r="L106"/>
  <c r="M106" s="1"/>
  <c r="L104"/>
  <c r="M104" s="1"/>
  <c r="L102"/>
  <c r="M102" s="1"/>
  <c r="L100"/>
  <c r="M100" s="1"/>
  <c r="L98"/>
  <c r="M98" s="1"/>
  <c r="L96"/>
  <c r="M96" s="1"/>
  <c r="L94"/>
  <c r="M94" s="1"/>
  <c r="L92"/>
  <c r="M92" s="1"/>
  <c r="L90"/>
  <c r="M90" s="1"/>
  <c r="L86"/>
  <c r="M86" s="1"/>
  <c r="L84"/>
  <c r="M84" s="1"/>
  <c r="L82"/>
  <c r="M82" s="1"/>
  <c r="L80"/>
  <c r="M80" s="1"/>
  <c r="L78"/>
  <c r="M78" s="1"/>
  <c r="L76"/>
  <c r="M76" s="1"/>
  <c r="L74"/>
  <c r="M74" s="1"/>
  <c r="L72"/>
  <c r="M72" s="1"/>
  <c r="L70"/>
  <c r="M70" s="1"/>
  <c r="L68"/>
  <c r="M68" s="1"/>
  <c r="L66"/>
  <c r="M66" s="1"/>
  <c r="L64"/>
  <c r="M64" s="1"/>
  <c r="L62"/>
  <c r="M62" s="1"/>
  <c r="L60"/>
  <c r="M60" s="1"/>
  <c r="L58"/>
  <c r="M58" s="1"/>
  <c r="L56"/>
  <c r="M56" s="1"/>
  <c r="L54"/>
  <c r="M54" s="1"/>
  <c r="L52"/>
  <c r="M52" s="1"/>
  <c r="L50"/>
  <c r="M50" s="1"/>
  <c r="L48"/>
  <c r="M48" s="1"/>
  <c r="L46"/>
  <c r="M46" s="1"/>
  <c r="L44"/>
  <c r="M44" s="1"/>
  <c r="L42"/>
  <c r="M42" s="1"/>
  <c r="L40"/>
  <c r="M40" s="1"/>
  <c r="L38"/>
  <c r="M38" s="1"/>
  <c r="L36"/>
  <c r="M36" s="1"/>
  <c r="L34"/>
  <c r="M34" s="1"/>
  <c r="L32"/>
  <c r="M32" s="1"/>
  <c r="L30"/>
  <c r="M30" s="1"/>
  <c r="L28"/>
  <c r="M28" s="1"/>
  <c r="L26"/>
  <c r="M26" s="1"/>
  <c r="L24"/>
  <c r="M24" s="1"/>
  <c r="L22"/>
  <c r="M22" s="1"/>
  <c r="L20"/>
  <c r="M20" s="1"/>
  <c r="L18"/>
  <c r="M18" s="1"/>
  <c r="L14"/>
  <c r="M14" s="1"/>
  <c r="M126"/>
  <c r="L12"/>
  <c r="M12" s="1"/>
  <c r="L10"/>
  <c r="M10" s="1"/>
  <c r="L8"/>
  <c r="M8" l="1"/>
  <c r="M9" s="1"/>
  <c r="E127"/>
  <c r="E125"/>
  <c r="E123"/>
  <c r="E121"/>
  <c r="E119"/>
  <c r="E117"/>
  <c r="E115"/>
  <c r="E113"/>
  <c r="E111"/>
  <c r="E109"/>
  <c r="E107"/>
  <c r="E105"/>
  <c r="E103"/>
  <c r="E101"/>
  <c r="E99"/>
  <c r="E97"/>
  <c r="E95"/>
  <c r="E93"/>
  <c r="E91"/>
  <c r="E89"/>
  <c r="E87"/>
  <c r="E85"/>
  <c r="E83"/>
  <c r="E81"/>
  <c r="E79"/>
  <c r="E77"/>
  <c r="E75"/>
  <c r="E73"/>
  <c r="E71"/>
  <c r="E69"/>
  <c r="E67"/>
  <c r="E65"/>
  <c r="E63"/>
  <c r="E61"/>
  <c r="E59"/>
  <c r="E57"/>
  <c r="E55"/>
  <c r="E53"/>
  <c r="E51"/>
  <c r="E49"/>
  <c r="E47"/>
  <c r="E45"/>
  <c r="E43"/>
  <c r="E41"/>
  <c r="E39"/>
  <c r="E37"/>
  <c r="E35"/>
  <c r="E33"/>
  <c r="E31"/>
  <c r="E29"/>
  <c r="E27"/>
  <c r="E25"/>
  <c r="E23"/>
  <c r="E21"/>
  <c r="E17"/>
  <c r="E15"/>
  <c r="E13"/>
  <c r="E11"/>
  <c r="E9"/>
  <c r="M77"/>
  <c r="M75"/>
  <c r="M73"/>
  <c r="M71"/>
  <c r="M69"/>
  <c r="M67"/>
  <c r="M65"/>
  <c r="M63"/>
  <c r="M61"/>
  <c r="M59"/>
  <c r="M57"/>
  <c r="M55"/>
  <c r="M53"/>
  <c r="M51"/>
  <c r="M49"/>
  <c r="M47"/>
  <c r="M45"/>
  <c r="M43"/>
  <c r="M41"/>
  <c r="M39"/>
  <c r="M37"/>
  <c r="M35"/>
  <c r="M33"/>
  <c r="M31"/>
  <c r="M29"/>
  <c r="M27"/>
  <c r="M25"/>
  <c r="M23"/>
  <c r="M21"/>
  <c r="M19"/>
  <c r="L16"/>
  <c r="M16" s="1"/>
  <c r="M17" s="1"/>
  <c r="M15"/>
  <c r="M13"/>
  <c r="M11"/>
  <c r="M127"/>
  <c r="M125"/>
  <c r="M123"/>
  <c r="M121"/>
  <c r="M119"/>
  <c r="M117"/>
  <c r="M115"/>
  <c r="M113"/>
  <c r="M111"/>
  <c r="M109"/>
  <c r="M107"/>
  <c r="M105"/>
  <c r="M103"/>
  <c r="M101"/>
  <c r="M99"/>
  <c r="M97"/>
  <c r="M95"/>
  <c r="M93"/>
  <c r="M91"/>
  <c r="M88"/>
  <c r="M87"/>
  <c r="M85"/>
  <c r="M83"/>
  <c r="M79"/>
  <c r="M81" l="1"/>
  <c r="M89"/>
</calcChain>
</file>

<file path=xl/sharedStrings.xml><?xml version="1.0" encoding="utf-8"?>
<sst xmlns="http://schemas.openxmlformats.org/spreadsheetml/2006/main" count="332" uniqueCount="93">
  <si>
    <t>Метод обоснования начальной (максимальной) цены: метод сопоставления рыночных цен</t>
  </si>
  <si>
    <t>Способ осуществления закупки: электронный аукцион среди субъектов малого предпринимательства и социально-ориентированных некоммерческих организаций</t>
  </si>
  <si>
    <t xml:space="preserve">№ п/п </t>
  </si>
  <si>
    <t>Наименование объекта закупки</t>
  </si>
  <si>
    <t>Характеристика объекта закупки</t>
  </si>
  <si>
    <t>Ед.изм.</t>
  </si>
  <si>
    <t>Кол-во</t>
  </si>
  <si>
    <t>Единичные цены (тарифы)</t>
  </si>
  <si>
    <t>Средняя цена, руб.</t>
  </si>
  <si>
    <t>Сумма</t>
  </si>
  <si>
    <t>Постав-щик 1</t>
  </si>
  <si>
    <t>Постав-щик 2</t>
  </si>
  <si>
    <t>Постав-щик 3</t>
  </si>
  <si>
    <t>Постав-щик 4</t>
  </si>
  <si>
    <t>Постав-щик 5</t>
  </si>
  <si>
    <t>Постав-щик 6</t>
  </si>
  <si>
    <t>шт</t>
  </si>
  <si>
    <t xml:space="preserve">ИТОГО по виду товара </t>
  </si>
  <si>
    <t>ИТОГО по виду товара</t>
  </si>
  <si>
    <t>Учебник</t>
  </si>
  <si>
    <t>Итого:</t>
  </si>
  <si>
    <t xml:space="preserve">                                            ИТОГО по виду товара </t>
  </si>
  <si>
    <t xml:space="preserve">Ваулина Ю.Е. ФГОС. Английский в фокусе  онлайн поддержка 6 класс 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1.2.1.3.5.2
</t>
  </si>
  <si>
    <t xml:space="preserve">Арсентьев Н.М., Данилов А.А, Стефанович П.С., идр./ Под ред. Торкунова А.В. История России. 6 класс. В двух частях.  Часть 1
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1.2.2.1.7.1
</t>
  </si>
  <si>
    <t xml:space="preserve">Арсентьев Н.М., Данилов А.А, Стефанович П.С., идр./ Под ред. Торкунова А.В.  История России. 6 класс. В двух частях.  Часть 2
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1.2.2.1.7.1
</t>
  </si>
  <si>
    <t xml:space="preserve">Арсентьев Н.М., Данилов А.А., Левандовский А.А., и др./Под ред. Торкунова А.В. История России. 9  класс. В двух частях.  Часть 1
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1.2.2.1.7.4
</t>
  </si>
  <si>
    <t xml:space="preserve">Арсентьев Н.М., Данилов А.А., Левандовский А.А., и др./Под ред. Торкунова А.В. История России. 9  класс. В двух частях.  Часть 2
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1.2.2.1.7.4
</t>
  </si>
  <si>
    <t xml:space="preserve">Горяева НА., Неменская Л.А., Питерских А.С. и др. / Под ред. Неменского Б.М.  ИЗО. Искусство вокруг нас 3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–1.1.5.1.6.3
</t>
  </si>
  <si>
    <t>Плешаков А.А ФГОС. Окружающий мир  3 кл В двух частях.  Часть 1.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–1.1.3.1.3.3</t>
  </si>
  <si>
    <t>Плешаков А.А ФГОС. Окружающий мир  3 кл В двух частях.  Часть 2.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–1.1.3.1.3.3</t>
  </si>
  <si>
    <t xml:space="preserve">Синица Н.В., Самородский П.С., Симоненко В.Д., Яковенко О.В. ФГОС. Технология. 5класс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–1.2.6.1.5.1
</t>
  </si>
  <si>
    <t>Рудницкая В.Н., Юдачёва Т.В. ФГОС. Математика 3 класс В двух частях.  Часть -1.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–1.1.2.1.10.3</t>
  </si>
  <si>
    <t>Рудницкая В.Н., Юдачёва Т.В. ФГОС. Математика 3 класс В двух частях.  Часть -2.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–1.1.2.1.10.3</t>
  </si>
  <si>
    <t xml:space="preserve">Перышкин А.В. ФГОС Физика    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–1.2.4.1.6.3
</t>
  </si>
  <si>
    <t xml:space="preserve">Агибалова Е.В., Донской Г.М. ФГОС. Всеобщая история. История средних веков 6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–1.2.2.2.1.2
</t>
  </si>
  <si>
    <t xml:space="preserve">Боголюбов Л.Н., Матвеев А.И., Жильцова Е.И. и др. / Под ред. Боголюбова Л.Н., Лазебниковой А.Ю., Матвеева А.И.  ФГОС. Обществознание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–1.2.2.3.1.5
</t>
  </si>
  <si>
    <t xml:space="preserve">Вигасин А. А., Годер Г.И., Свенцицкая И.С. ФГОС. Всеобщая история. История Древнего мира онлайн поддержка  5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–1.2.2.2.1.1
</t>
  </si>
  <si>
    <t xml:space="preserve">Сергеева Г.П., Критская Е.Д. ФГОС. Музыка  онлайн поддержка 5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–1.2.5.2.3.1
</t>
  </si>
  <si>
    <t xml:space="preserve">Сергеева Г.П., Критская Е.Д. ФГОС. Музыка  онлайн поддержка 6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–1.2.5.2.3.2
</t>
  </si>
  <si>
    <t xml:space="preserve">Сергеева Г.П., Критская Е.Д. ФГОС. Музыка  онлайн поддержка 7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–1.2.5.2.3.3
</t>
  </si>
  <si>
    <t xml:space="preserve">Смирнов А.Т., Хренников Б.О. / Под ред. Смирнова А.Т. ФГОС. Основы безопасности жизнедеятельности онлайн поддержка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–1.2.7.2.3.5
</t>
  </si>
  <si>
    <t xml:space="preserve">Сороко-Цюпа О.С, Сороко-Цюпа А.О. ФГОС. Всеобщая история. Новейшая история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–1.2.2.2.1.5
</t>
  </si>
  <si>
    <t xml:space="preserve">Юдовская А.Я., Баранов П.А., Ванюшкина Л.М. ФГОС.  Всеобщая история. История нового времени 1500-1800 7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–1.2.2.2.1.3
</t>
  </si>
  <si>
    <t xml:space="preserve">Быкова НИ., Дули Д., Поспелова М.Д. и др. ФГОС. Английский в фокусе онлайн поддержка 4 класс
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–1.1.1.3.3.3
</t>
  </si>
  <si>
    <t xml:space="preserve">Ваулина Ю.Е., Дули Д., Подоляко О.Е. и др. ФГОС. Английский в фокусе 5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–1.2.1.3.5.1
</t>
  </si>
  <si>
    <t>Ваулина Ю.Е., Дули Д., Подоляко О.Е. и др. ФГОС. Английский в фокусе 9 класс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–1.2.1.3.5.5</t>
  </si>
  <si>
    <t>Арсентьев Н.М., Данилов А.А., Курукин И.В., и др./Под ред. Торкунова А.В.История России. 7 класс. В одном комплекте 2 части.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 1.2.2.1.7.2</t>
  </si>
  <si>
    <t xml:space="preserve">Горинов М.М., ДаниловА.А., Моруков М.Ю., и др./Под ред. Торкунова А.В.
История России 10 класс
В одном комплекте 3 части.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–1.2.2.1.7.5
</t>
  </si>
  <si>
    <t xml:space="preserve">Пасечник В.В., Суматохин СВ., Калинова Г.С. и др. / Под ред. Пасечника В.В.ФГОС. Биология 5-6 классы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–1.2.4.2.3.1
</t>
  </si>
  <si>
    <t xml:space="preserve">Пасечник В.В., Суматохин СВ., Калинова Г.С. и др. / Под ред. Пасечника В.В.ФГОС. Биология 7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–1.2.4.2.3.2
</t>
  </si>
  <si>
    <t xml:space="preserve">Пасечник В.В., Каменский А.А., Швецов Г.Г.и др./ Под ред. Пасечника В.В.ФГОС. Биология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–1.2.4.2.3.4
</t>
  </si>
  <si>
    <t xml:space="preserve">Атанасян Л.С, Бутузов В.Ф., Кадомцев СБ. и др. ФГОС. Геометрия. Базовый и углубленный уровни 10-11 кл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–1.3.4.1.2.1
</t>
  </si>
  <si>
    <t xml:space="preserve">Алексеев А.И., Николина В.В., Липкина Е.К. и др. ФГОС. География 9 класс 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–1.2.2.4.1.4
</t>
  </si>
  <si>
    <t xml:space="preserve">Алексеев А.И., Николина В.В., Липкина Е.К. и др. ФГОС. География 5-6 классы 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–1.2.2.4.1.1
</t>
  </si>
  <si>
    <t xml:space="preserve">Алексеев А.И., Николина В.В., Липкина Е.К. и др. ФГОС. География 7 класс 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–1.2.2.4.1.2
</t>
  </si>
  <si>
    <t xml:space="preserve">Бунимович Е.А., Дорофеев Г.В., Суворова СБ. и др. ФГОС. Математика. Арифметика. Геометрия  онлайн поддержка 5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–1.2.3.1.2.1
</t>
  </si>
  <si>
    <t xml:space="preserve">Сухорукова Л.Н., Кучменко B.C., Иванова Т.В. ФГОС. Биология. Базовый уровень онлайн поддержка 10-11 классы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–1.3.5.5.8.1
</t>
  </si>
  <si>
    <t xml:space="preserve">Сухорукова Л.Н., Кучменко B.C. ФГОС. Биология. Живые системы и экосистемы онлайн поддержка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–1.2.4.2.1 1.4
</t>
  </si>
  <si>
    <t xml:space="preserve">Неменская Л. А. / Под ред. Неменского Б.М.ФГОС. ИЗО. Каждый народ-художник 4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–1.1.5.1.6.4
</t>
  </si>
  <si>
    <t xml:space="preserve">Плешаков А.А. ФГОС. Окружающий мир/онлайн поддержка 1 класс 
В двух частях. Часть 1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–1.1.3.1.3.1
</t>
  </si>
  <si>
    <t xml:space="preserve">Плешаков А.А. ФГОС. Окружающий мир/онлайн поддержка 1 класс 
В двух частях. Часть 2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–1.1.3.1.3.1
</t>
  </si>
  <si>
    <t xml:space="preserve">Плешаков А.А. ФГОС. Окружающий мир/онлайн поддержка 2 класс 
В двух частях. Часть 1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–1.1.3.1.3.2
</t>
  </si>
  <si>
    <t xml:space="preserve">Плешаков А.А. ФГОС. Окружающий мир/онлайн поддержка 2 класс 
В двух частях. Часть 2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–1.1.3.1.3.2
</t>
  </si>
  <si>
    <t>Плешаков А.А., Новицкая М..Ю. ФГОС. Окружающий мир онлайн поддержка 4 класс В двух частях. Часть 1 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–1.1.3.1.4.4</t>
  </si>
  <si>
    <t>Плешаков А.А., Новицкая М..Ю. ФГОС. Окружающий мир онлайн поддержка 4 класс В двух частях. Часть 2 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–1.1.3.1.4.4</t>
  </si>
  <si>
    <t xml:space="preserve">Босова Л.Л., Босова А.Ю. ФГОС. Информатика 9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–1.2.3.4.1.5
</t>
  </si>
  <si>
    <t xml:space="preserve">Синица Н.В., Самородский П.С., Симоненко В.Д., Яковенко О.В. ФГОС. Технология. 6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–1.2.6.1.5.2
</t>
  </si>
  <si>
    <t xml:space="preserve">Синица Н.В., Самородский П.С., Симоненко В.Д., Яковенко О.В. ФГОС. Технология. 7 класс
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–1.2.6.1.5.3
</t>
  </si>
  <si>
    <t>Ефросинина Л.А., Оморокова М.И. ФГОС. Литературное чтение 3 класс  В одном комплекте 2 части.  Выпуск не позднее 2017г. Порядковый номер учебника в Федеральном Перечне Учебников,                                                            рекомендуемых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–1.1.1.2.2.3</t>
  </si>
  <si>
    <t xml:space="preserve">Учебное пособие </t>
  </si>
  <si>
    <t xml:space="preserve">Биболетова М.З. ФГОС. Английский с удовольствием 3 класс 
Тип обложки: обл - мягкий переплет (крепление скрепкой или клеем)
Иллюстрации: Цветные
  Выпуск не позднее 2017г
ID товара: 498029
ISBN: 9785358199750
 Страниц: 144 (Офсет)
Масса: 352 г
Размеры: 275x200x10 мм
</t>
  </si>
  <si>
    <t xml:space="preserve">Бунимович Е.А  ФГОС. Задачник Сферы Математика. Арифметика. Геометрия 5 класс 
Тип обложки: обл - мягкий переплет (крепление скрепкой или клеем)
Иллюстрации: черно-белые 
  Выпуск не позднее 2017г
ID товара: 366329
ISBN  9785090535212 Страниц: 96 (Офсет)
Масса: 172 г
Размеры: 260x196x6 мм
</t>
  </si>
  <si>
    <t xml:space="preserve">Артасов И.А.  ФГОС. Историко-культурный стандарт  История России 10 класс  Контрольные Работы Учебное пособие для общеобразовательных организаций  
ID товара: 583839
ISBN: 9785090600903  
Страниц: 112   
Масса: 200 г
Размеры: 260x198x10 мм
</t>
  </si>
  <si>
    <t xml:space="preserve">Артасов И.А.  ФГОС. Историко-культурный стандарт  История России 6  класс  Контрольные Работы Учебное пособие для общеобразовательных организаций  
ID товара: 494319 
ISBN: 9785090535335  
Страниц: 80   
Масса: 200 г
Размеры: 260x198x10 мм
</t>
  </si>
  <si>
    <t xml:space="preserve">Артасов И.А.  ФГОС. Историко-культурный стандарт  История России 7  класс  Контрольные Работы Учебное пособие для общеобразовательных организаций  
ID товара: 509541
ISBN: 9785090551588  
Страниц: 80  
Масса: 200 г
Размеры: 260x198x10 мм
</t>
  </si>
  <si>
    <t xml:space="preserve">Артасов И.А.  ФГОС. Историко-культурный стандарт  История России 8  класс  Контрольные Работы Учебное пособие для общеобразовательных организаций  
ID товара:  536043
ISBN: 9785090449267  
Страниц: 69  
Масса: 200 г
Размеры: 260x198x10 мм
</t>
  </si>
  <si>
    <t xml:space="preserve">Артасов И.А.  ФГОС. Историко-культурный стандарт  История России 9  класс  Контрольные Работы Учебное пособие для общеобразовательных организаций  
ID товара: 545085
ISBN: 9785090491716  
Страниц: 95   
Масса: 200 г
Размеры: 260x198x10 мм
</t>
  </si>
  <si>
    <t xml:space="preserve">Ефросинина Л.А.  Хрестоматия Литературное чтение  2 кл в двух частях  часть.1
Тип обложки: обл - мягкий переплет (крепление скрепкой или клеем)
Иллюстрации: Цветные
  Выпуск не позднее 2017г
ID товара: 548642
ISBN: 9785360097716
Страниц: 160 (Офсет)
Масса: 184 г
Размеры: 213x165x7 мм
</t>
  </si>
  <si>
    <t xml:space="preserve">Ефросинина Л.А.  Хрестоматия Литературное чтение  2 класс  в двух частях  часть.2
Тип обложки: обл - мягкий переплет (крепление скрепкой или клеем)
Иллюстрации: Цветные
  Выпуск не позднее 2017г
ID товара: 548642
ISBN: 9785360097723
Страниц: 160 (Офсет)
Масса: 184 г
Размеры: 213x165x7 мм
</t>
  </si>
  <si>
    <t xml:space="preserve">Ефросинина Л.А.  Хрестоматия Литературное чтение  3  класс в двух частях  часть.1
Тип обложки: обл - мягкий переплет (крепление скрепкой или клеем)
Иллюстрации: Цветные
  Выпуск не позднее 2017г
ID товара: 548644
ISBN: 9785360088547
Страниц: 192 (Офсет)
Масса: 184 г
Размеры: 213x165x7 мм
</t>
  </si>
  <si>
    <t xml:space="preserve">Ефросинина Л.А.  Хрестоматия Литературное чтение  3  класс в двух частях  часть.2
Тип обложки: обл - мягкий переплет (крепление скрепкой или клеем)
Иллюстрации: Цветные
  Выпуск не позднее 2017г
ID товара: 548644
ISBN: 9785360088493
Страниц: 192 (Офсет)
Масса: 184 г
Размеры: 213x165x7 мм
</t>
  </si>
  <si>
    <t xml:space="preserve">Ефросинина Л.А.  Хрестоматия Литературное чтение  4  класс в двух частях  часть.1
Тип обложки: обл - мягкий переплет (крепление скрепкой или клеем)
Иллюстрации: Цветные
  Выпуск не позднее 2017г
ID товара: 596187 
ISBN: 9785360092063
Страниц: 204 (Офсет)
Масса: 184 г
Размеры: 213x165x7 мм
</t>
  </si>
  <si>
    <t xml:space="preserve">Ефросинина Л.А.  Хрестоматия Литературное чтение  4  класс в двух частях  часть.2
Тип обложки: обл - мягкий переплет (крепление скрепкой или клеем)
Иллюстрации: Цветные
  Выпуск не позднее 2017г
ID товара: 596188
ISBN: 9785360092070
Страниц: 224 (Офсет)
Масса: 184 г
Размеры: 213x165x7 мм
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</si>
  <si>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</si>
  <si>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</si>
  <si>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</si>
  <si>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</si>
  <si>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</si>
  <si>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Дата составления сводной  таблицы  от 22.06.2018 года</t>
  </si>
  <si>
    <t>Коммерческое предложение № б/н от 21.06.2018г</t>
  </si>
  <si>
    <t>Итого: Начальная (максимальная) цена контракта: 952 282 (девятьсот пятьдесят две тысячи двести восемьдесят два) рубля 90 копеек.</t>
  </si>
  <si>
    <t>IV. Обоснование начальной (максимальной) цены  гражданско-правового договора на поставку учебников и учебных пособий</t>
  </si>
  <si>
    <t>И.о. Директора школы ________________________Л.Н.Балуева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</si>
</sst>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/>
    <xf numFmtId="2" fontId="2" fillId="2" borderId="0" xfId="0" applyNumberFormat="1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1" fillId="2" borderId="3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1" fillId="2" borderId="11" xfId="0" applyFont="1" applyFill="1" applyBorder="1" applyAlignment="1">
      <alignment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2" fontId="1" fillId="2" borderId="21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right" vertical="center" wrapText="1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3" fillId="0" borderId="0" xfId="0" applyFont="1" applyAlignment="1"/>
    <xf numFmtId="0" fontId="3" fillId="2" borderId="0" xfId="0" applyFont="1" applyFill="1" applyAlignment="1"/>
    <xf numFmtId="0" fontId="6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0" borderId="0" xfId="0" applyFont="1" applyFill="1" applyBorder="1"/>
    <xf numFmtId="0" fontId="7" fillId="4" borderId="1" xfId="0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left" vertical="top" wrapText="1"/>
    </xf>
    <xf numFmtId="0" fontId="8" fillId="4" borderId="0" xfId="0" applyFont="1" applyFill="1"/>
    <xf numFmtId="0" fontId="7" fillId="4" borderId="23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 applyAlignment="1"/>
    <xf numFmtId="0" fontId="7" fillId="4" borderId="0" xfId="0" applyFont="1" applyFill="1"/>
    <xf numFmtId="2" fontId="11" fillId="2" borderId="25" xfId="0" applyNumberFormat="1" applyFont="1" applyFill="1" applyBorder="1" applyAlignment="1">
      <alignment vertical="center"/>
    </xf>
    <xf numFmtId="2" fontId="11" fillId="2" borderId="2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quotePrefix="1" applyFont="1" applyFill="1" applyAlignment="1"/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0" fillId="0" borderId="14" xfId="0" applyBorder="1"/>
    <xf numFmtId="0" fontId="9" fillId="0" borderId="14" xfId="0" applyFont="1" applyBorder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37"/>
  <sheetViews>
    <sheetView tabSelected="1" topLeftCell="A127" workbookViewId="0">
      <selection activeCell="C137" sqref="C137"/>
    </sheetView>
  </sheetViews>
  <sheetFormatPr defaultColWidth="9.109375" defaultRowHeight="14.4"/>
  <cols>
    <col min="1" max="1" width="5.33203125" style="46" customWidth="1"/>
    <col min="2" max="2" width="15" style="1" customWidth="1"/>
    <col min="3" max="3" width="44.33203125" style="1" customWidth="1"/>
    <col min="4" max="4" width="5.88671875" style="42" customWidth="1"/>
    <col min="5" max="5" width="5.33203125" style="43" customWidth="1"/>
    <col min="6" max="6" width="7.6640625" style="41" customWidth="1"/>
    <col min="7" max="8" width="9" style="41" customWidth="1"/>
    <col min="9" max="10" width="0" style="1" hidden="1" customWidth="1"/>
    <col min="11" max="11" width="10.5546875" style="1" hidden="1" customWidth="1"/>
    <col min="12" max="12" width="8.88671875" style="42" customWidth="1"/>
    <col min="13" max="13" width="19.77734375" style="42" customWidth="1"/>
    <col min="14" max="14" width="0.109375" style="1" customWidth="1"/>
    <col min="15" max="15" width="15.33203125" style="1" customWidth="1"/>
    <col min="16" max="16" width="12" style="1" customWidth="1"/>
    <col min="17" max="17" width="11" style="1" customWidth="1"/>
    <col min="18" max="18" width="13.109375" style="1" customWidth="1"/>
    <col min="19" max="19" width="10.33203125" style="1" customWidth="1"/>
    <col min="20" max="20" width="12.44140625" style="1" customWidth="1"/>
    <col min="21" max="16384" width="9.109375" style="1"/>
  </cols>
  <sheetData>
    <row r="1" spans="1:20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Q1" s="2"/>
      <c r="T1" s="2"/>
    </row>
    <row r="2" spans="1:20">
      <c r="A2" s="44"/>
      <c r="B2" s="4"/>
      <c r="C2" s="4"/>
      <c r="D2" s="3"/>
      <c r="E2" s="5"/>
      <c r="F2" s="6"/>
      <c r="G2" s="6"/>
      <c r="H2" s="6"/>
      <c r="I2" s="4"/>
      <c r="J2" s="4"/>
      <c r="K2" s="4"/>
      <c r="L2" s="7"/>
      <c r="M2" s="7"/>
      <c r="Q2" s="2"/>
      <c r="S2" s="8"/>
      <c r="T2" s="2"/>
    </row>
    <row r="3" spans="1:20">
      <c r="A3" s="95" t="s">
        <v>0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7"/>
      <c r="M3" s="7"/>
      <c r="Q3" s="2"/>
      <c r="T3" s="2"/>
    </row>
    <row r="4" spans="1:20" ht="29.25" customHeight="1">
      <c r="A4" s="96" t="s">
        <v>1</v>
      </c>
      <c r="B4" s="96"/>
      <c r="C4" s="96"/>
      <c r="D4" s="96"/>
      <c r="E4" s="96"/>
      <c r="F4" s="96"/>
      <c r="G4" s="96"/>
      <c r="H4" s="6"/>
      <c r="I4" s="9"/>
      <c r="J4" s="9"/>
      <c r="K4" s="9"/>
      <c r="L4" s="7"/>
      <c r="M4" s="7"/>
      <c r="Q4" s="2"/>
      <c r="T4" s="2"/>
    </row>
    <row r="5" spans="1:20">
      <c r="A5" s="44"/>
      <c r="B5" s="9"/>
      <c r="C5" s="9"/>
      <c r="D5" s="3"/>
      <c r="E5" s="5"/>
      <c r="F5" s="6"/>
      <c r="G5" s="6"/>
      <c r="H5" s="6"/>
      <c r="I5" s="9"/>
      <c r="J5" s="9"/>
      <c r="K5" s="9"/>
      <c r="L5" s="3"/>
      <c r="M5" s="3"/>
      <c r="Q5" s="2"/>
      <c r="T5" s="2"/>
    </row>
    <row r="6" spans="1:20" ht="75.75" customHeight="1">
      <c r="A6" s="45" t="s">
        <v>2</v>
      </c>
      <c r="B6" s="10" t="s">
        <v>3</v>
      </c>
      <c r="C6" s="10" t="s">
        <v>4</v>
      </c>
      <c r="D6" s="10" t="s">
        <v>5</v>
      </c>
      <c r="E6" s="11" t="s">
        <v>6</v>
      </c>
      <c r="F6" s="97" t="s">
        <v>7</v>
      </c>
      <c r="G6" s="97"/>
      <c r="H6" s="97"/>
      <c r="I6" s="10"/>
      <c r="J6" s="10"/>
      <c r="K6" s="12"/>
      <c r="L6" s="97" t="s">
        <v>8</v>
      </c>
      <c r="M6" s="97" t="s">
        <v>9</v>
      </c>
      <c r="P6" s="2"/>
      <c r="Q6" s="2"/>
      <c r="R6" s="2"/>
      <c r="T6" s="2"/>
    </row>
    <row r="7" spans="1:20" ht="27" thickBot="1">
      <c r="A7" s="45"/>
      <c r="B7" s="10"/>
      <c r="C7" s="10"/>
      <c r="D7" s="10"/>
      <c r="E7" s="11"/>
      <c r="F7" s="13" t="s">
        <v>10</v>
      </c>
      <c r="G7" s="13" t="s">
        <v>11</v>
      </c>
      <c r="H7" s="13" t="s">
        <v>12</v>
      </c>
      <c r="I7" s="14" t="s">
        <v>13</v>
      </c>
      <c r="J7" s="14" t="s">
        <v>14</v>
      </c>
      <c r="K7" s="14" t="s">
        <v>15</v>
      </c>
      <c r="L7" s="97"/>
      <c r="M7" s="97"/>
      <c r="O7" s="15"/>
      <c r="P7" s="8"/>
      <c r="R7" s="8"/>
    </row>
    <row r="8" spans="1:20" ht="120.6" customHeight="1" thickBot="1">
      <c r="A8" s="54">
        <v>1</v>
      </c>
      <c r="B8" s="21" t="s">
        <v>19</v>
      </c>
      <c r="C8" s="21" t="s">
        <v>22</v>
      </c>
      <c r="D8" s="33" t="s">
        <v>16</v>
      </c>
      <c r="E8" s="18">
        <v>15</v>
      </c>
      <c r="F8" s="23">
        <v>828.61</v>
      </c>
      <c r="G8" s="24">
        <v>860.18</v>
      </c>
      <c r="H8" s="24">
        <v>789.16</v>
      </c>
      <c r="I8" s="32"/>
      <c r="J8" s="32"/>
      <c r="K8" s="32"/>
      <c r="L8" s="78">
        <f>ROUND((F8+G8+H8)/3,2)</f>
        <v>825.98</v>
      </c>
      <c r="M8" s="20">
        <f>L8*E8</f>
        <v>12389.7</v>
      </c>
    </row>
    <row r="9" spans="1:20" ht="15" customHeight="1" thickBot="1">
      <c r="A9" s="91" t="s">
        <v>18</v>
      </c>
      <c r="B9" s="92"/>
      <c r="C9" s="93"/>
      <c r="D9" s="33" t="s">
        <v>16</v>
      </c>
      <c r="E9" s="18">
        <f>E8</f>
        <v>15</v>
      </c>
      <c r="F9" s="23"/>
      <c r="G9" s="24"/>
      <c r="H9" s="24"/>
      <c r="I9" s="32"/>
      <c r="J9" s="32"/>
      <c r="K9" s="32"/>
      <c r="L9" s="77"/>
      <c r="M9" s="20">
        <f>SUM(M8)</f>
        <v>12389.7</v>
      </c>
    </row>
    <row r="10" spans="1:20" ht="133.80000000000001" customHeight="1" thickBot="1">
      <c r="A10" s="54">
        <v>2</v>
      </c>
      <c r="B10" s="21" t="s">
        <v>19</v>
      </c>
      <c r="C10" s="21" t="s">
        <v>23</v>
      </c>
      <c r="D10" s="33" t="s">
        <v>16</v>
      </c>
      <c r="E10" s="18">
        <v>15</v>
      </c>
      <c r="F10" s="23">
        <v>276.70999999999998</v>
      </c>
      <c r="G10" s="24">
        <v>287.25</v>
      </c>
      <c r="H10" s="24">
        <v>263.54000000000002</v>
      </c>
      <c r="I10" s="32"/>
      <c r="J10" s="32"/>
      <c r="K10" s="32"/>
      <c r="L10" s="78">
        <f>ROUND((F10+G10+H10)/3,2)</f>
        <v>275.83</v>
      </c>
      <c r="M10" s="20">
        <f>L10*E10</f>
        <v>4137.45</v>
      </c>
    </row>
    <row r="11" spans="1:20" ht="15" thickBot="1">
      <c r="A11" s="91" t="s">
        <v>18</v>
      </c>
      <c r="B11" s="92"/>
      <c r="C11" s="93"/>
      <c r="D11" s="33" t="s">
        <v>16</v>
      </c>
      <c r="E11" s="18">
        <f>E10</f>
        <v>15</v>
      </c>
      <c r="F11" s="23"/>
      <c r="G11" s="24"/>
      <c r="H11" s="24"/>
      <c r="I11" s="32"/>
      <c r="J11" s="32"/>
      <c r="K11" s="32"/>
      <c r="L11" s="24"/>
      <c r="M11" s="20">
        <f>SUM(M10)</f>
        <v>4137.45</v>
      </c>
    </row>
    <row r="12" spans="1:20" ht="145.80000000000001" thickBot="1">
      <c r="A12" s="54">
        <v>3</v>
      </c>
      <c r="B12" s="21" t="s">
        <v>19</v>
      </c>
      <c r="C12" s="21" t="s">
        <v>24</v>
      </c>
      <c r="D12" s="33" t="s">
        <v>16</v>
      </c>
      <c r="E12" s="18">
        <v>15</v>
      </c>
      <c r="F12" s="23">
        <v>276.70999999999998</v>
      </c>
      <c r="G12" s="24">
        <v>287.25</v>
      </c>
      <c r="H12" s="24">
        <v>263.54000000000002</v>
      </c>
      <c r="I12" s="32"/>
      <c r="J12" s="32"/>
      <c r="K12" s="32"/>
      <c r="L12" s="78">
        <f>ROUND((F12+G12+H12)/3,2)</f>
        <v>275.83</v>
      </c>
      <c r="M12" s="20">
        <f>L12*E12</f>
        <v>4137.45</v>
      </c>
    </row>
    <row r="13" spans="1:20" ht="15" thickBot="1">
      <c r="A13" s="91" t="s">
        <v>18</v>
      </c>
      <c r="B13" s="92"/>
      <c r="C13" s="93"/>
      <c r="D13" s="33" t="s">
        <v>16</v>
      </c>
      <c r="E13" s="18">
        <f>E12</f>
        <v>15</v>
      </c>
      <c r="F13" s="23"/>
      <c r="G13" s="24"/>
      <c r="H13" s="24"/>
      <c r="I13" s="32"/>
      <c r="J13" s="32"/>
      <c r="K13" s="32"/>
      <c r="L13" s="24"/>
      <c r="M13" s="20">
        <f>SUM(M12)</f>
        <v>4137.45</v>
      </c>
    </row>
    <row r="14" spans="1:20" ht="145.80000000000001" thickBot="1">
      <c r="A14" s="54">
        <v>4</v>
      </c>
      <c r="B14" s="21" t="s">
        <v>19</v>
      </c>
      <c r="C14" s="21" t="s">
        <v>25</v>
      </c>
      <c r="D14" s="33" t="s">
        <v>16</v>
      </c>
      <c r="E14" s="18">
        <v>30</v>
      </c>
      <c r="F14" s="23">
        <v>273.66000000000003</v>
      </c>
      <c r="G14" s="24">
        <v>284.08</v>
      </c>
      <c r="H14" s="24">
        <v>260.63</v>
      </c>
      <c r="I14" s="32"/>
      <c r="J14" s="32"/>
      <c r="K14" s="32"/>
      <c r="L14" s="78">
        <f>ROUND((F14+G14+H14)/3,2)</f>
        <v>272.79000000000002</v>
      </c>
      <c r="M14" s="20">
        <f>L14*E14</f>
        <v>8183.7000000000007</v>
      </c>
    </row>
    <row r="15" spans="1:20" ht="15" thickBot="1">
      <c r="A15" s="91" t="s">
        <v>18</v>
      </c>
      <c r="B15" s="92"/>
      <c r="C15" s="93"/>
      <c r="D15" s="33" t="s">
        <v>16</v>
      </c>
      <c r="E15" s="18">
        <f>E14</f>
        <v>30</v>
      </c>
      <c r="F15" s="23"/>
      <c r="G15" s="24"/>
      <c r="H15" s="24"/>
      <c r="I15" s="32"/>
      <c r="J15" s="32"/>
      <c r="K15" s="32"/>
      <c r="L15" s="24"/>
      <c r="M15" s="20">
        <f>SUM(M14)</f>
        <v>8183.7000000000007</v>
      </c>
    </row>
    <row r="16" spans="1:20" ht="145.80000000000001" thickBot="1">
      <c r="A16" s="54">
        <v>5</v>
      </c>
      <c r="B16" s="21" t="s">
        <v>19</v>
      </c>
      <c r="C16" s="21" t="s">
        <v>26</v>
      </c>
      <c r="D16" s="33" t="s">
        <v>16</v>
      </c>
      <c r="E16" s="18">
        <v>30</v>
      </c>
      <c r="F16" s="23">
        <v>273.66000000000003</v>
      </c>
      <c r="G16" s="24">
        <v>284.08</v>
      </c>
      <c r="H16" s="24">
        <v>260.63</v>
      </c>
      <c r="I16" s="32"/>
      <c r="J16" s="32"/>
      <c r="K16" s="32"/>
      <c r="L16" s="24">
        <f>SUM(F16:H16)/3</f>
        <v>272.79000000000002</v>
      </c>
      <c r="M16" s="20">
        <f>L16*E16</f>
        <v>8183.7000000000007</v>
      </c>
    </row>
    <row r="17" spans="1:13" ht="15" thickBot="1">
      <c r="A17" s="91" t="s">
        <v>18</v>
      </c>
      <c r="B17" s="92"/>
      <c r="C17" s="93"/>
      <c r="D17" s="33" t="s">
        <v>16</v>
      </c>
      <c r="E17" s="18">
        <f>E16</f>
        <v>30</v>
      </c>
      <c r="F17" s="23"/>
      <c r="G17" s="24"/>
      <c r="H17" s="24"/>
      <c r="I17" s="32"/>
      <c r="J17" s="32"/>
      <c r="K17" s="32"/>
      <c r="L17" s="24"/>
      <c r="M17" s="20">
        <f>SUM(M16)</f>
        <v>8183.7000000000007</v>
      </c>
    </row>
    <row r="18" spans="1:13" ht="139.19999999999999" customHeight="1" thickBot="1">
      <c r="A18" s="54">
        <v>6</v>
      </c>
      <c r="B18" s="21" t="s">
        <v>19</v>
      </c>
      <c r="C18" s="21" t="s">
        <v>27</v>
      </c>
      <c r="D18" s="33" t="s">
        <v>16</v>
      </c>
      <c r="E18" s="18">
        <v>30</v>
      </c>
      <c r="F18" s="23">
        <v>560.47</v>
      </c>
      <c r="G18" s="24">
        <v>581.83000000000004</v>
      </c>
      <c r="H18" s="24">
        <v>533.79</v>
      </c>
      <c r="I18" s="32"/>
      <c r="J18" s="32"/>
      <c r="K18" s="32"/>
      <c r="L18" s="78">
        <f>ROUND((F18+G18+H18)/3,2)</f>
        <v>558.70000000000005</v>
      </c>
      <c r="M18" s="20">
        <f>L18*E18</f>
        <v>16761</v>
      </c>
    </row>
    <row r="19" spans="1:13" ht="15" thickBot="1">
      <c r="A19" s="91" t="s">
        <v>18</v>
      </c>
      <c r="B19" s="92"/>
      <c r="C19" s="93"/>
      <c r="D19" s="33" t="s">
        <v>16</v>
      </c>
      <c r="E19" s="18">
        <v>23</v>
      </c>
      <c r="F19" s="23"/>
      <c r="G19" s="24"/>
      <c r="H19" s="24"/>
      <c r="I19" s="32"/>
      <c r="J19" s="32"/>
      <c r="K19" s="32"/>
      <c r="L19" s="24"/>
      <c r="M19" s="20">
        <f>SUM(M18)</f>
        <v>16761</v>
      </c>
    </row>
    <row r="20" spans="1:13" ht="119.4" thickBot="1">
      <c r="A20" s="55">
        <v>7</v>
      </c>
      <c r="B20" s="47" t="s">
        <v>19</v>
      </c>
      <c r="C20" s="47" t="s">
        <v>28</v>
      </c>
      <c r="D20" s="34" t="s">
        <v>16</v>
      </c>
      <c r="E20" s="25">
        <v>15</v>
      </c>
      <c r="F20" s="27">
        <v>514.74</v>
      </c>
      <c r="G20" s="28">
        <v>534.35</v>
      </c>
      <c r="H20" s="28">
        <v>490.23</v>
      </c>
      <c r="I20" s="35" t="s">
        <v>8</v>
      </c>
      <c r="J20" s="35" t="s">
        <v>9</v>
      </c>
      <c r="K20" s="35"/>
      <c r="L20" s="78">
        <f>ROUND((F20+G20+H20)/3,2)</f>
        <v>513.11</v>
      </c>
      <c r="M20" s="20">
        <f>L20*E20</f>
        <v>7696.6500000000005</v>
      </c>
    </row>
    <row r="21" spans="1:13" ht="15" thickBot="1">
      <c r="A21" s="87" t="s">
        <v>18</v>
      </c>
      <c r="B21" s="88"/>
      <c r="C21" s="89"/>
      <c r="D21" s="48" t="s">
        <v>16</v>
      </c>
      <c r="E21" s="49">
        <f>E20</f>
        <v>15</v>
      </c>
      <c r="F21" s="50"/>
      <c r="G21" s="51"/>
      <c r="H21" s="51"/>
      <c r="I21" s="52"/>
      <c r="J21" s="52"/>
      <c r="K21" s="52"/>
      <c r="L21" s="53"/>
      <c r="M21" s="31">
        <f>SUM(M20)</f>
        <v>7696.6500000000005</v>
      </c>
    </row>
    <row r="22" spans="1:13" ht="119.4" thickBot="1">
      <c r="A22" s="57">
        <v>8</v>
      </c>
      <c r="B22" s="29" t="s">
        <v>19</v>
      </c>
      <c r="C22" s="36" t="s">
        <v>29</v>
      </c>
      <c r="D22" s="37" t="s">
        <v>16</v>
      </c>
      <c r="E22" s="16">
        <v>15</v>
      </c>
      <c r="F22" s="17">
        <v>514.74</v>
      </c>
      <c r="G22" s="30">
        <v>534.35</v>
      </c>
      <c r="H22" s="30">
        <v>490.23</v>
      </c>
      <c r="I22" s="38">
        <v>2400</v>
      </c>
      <c r="J22" s="38">
        <v>12000</v>
      </c>
      <c r="K22" s="38"/>
      <c r="L22" s="78">
        <f>ROUND((F22+G22+H22)/3,2)</f>
        <v>513.11</v>
      </c>
      <c r="M22" s="20">
        <f>L22*E22</f>
        <v>7696.6500000000005</v>
      </c>
    </row>
    <row r="23" spans="1:13" ht="15" thickBot="1">
      <c r="A23" s="91" t="s">
        <v>17</v>
      </c>
      <c r="B23" s="92"/>
      <c r="C23" s="93"/>
      <c r="D23" s="33" t="s">
        <v>16</v>
      </c>
      <c r="E23" s="18">
        <f>E22</f>
        <v>15</v>
      </c>
      <c r="F23" s="23"/>
      <c r="G23" s="24"/>
      <c r="H23" s="24"/>
      <c r="I23" s="32"/>
      <c r="J23" s="32">
        <v>12000</v>
      </c>
      <c r="K23" s="32"/>
      <c r="L23" s="24"/>
      <c r="M23" s="20">
        <f>SUM(M22)</f>
        <v>7696.6500000000005</v>
      </c>
    </row>
    <row r="24" spans="1:13" ht="123" customHeight="1" thickBot="1">
      <c r="A24" s="54">
        <v>9</v>
      </c>
      <c r="B24" s="21" t="s">
        <v>19</v>
      </c>
      <c r="C24" s="21" t="s">
        <v>30</v>
      </c>
      <c r="D24" s="33" t="s">
        <v>16</v>
      </c>
      <c r="E24" s="18">
        <v>15</v>
      </c>
      <c r="F24" s="23">
        <v>497.4</v>
      </c>
      <c r="G24" s="24">
        <v>516.35</v>
      </c>
      <c r="H24" s="24">
        <v>473.72</v>
      </c>
      <c r="I24" s="32">
        <v>1766</v>
      </c>
      <c r="J24" s="32">
        <v>1766</v>
      </c>
      <c r="K24" s="32"/>
      <c r="L24" s="78">
        <f>ROUND((F24+G24+H24)/3,2)</f>
        <v>495.82</v>
      </c>
      <c r="M24" s="20">
        <f>L24*E24</f>
        <v>7437.3</v>
      </c>
    </row>
    <row r="25" spans="1:13" ht="15" thickBot="1">
      <c r="A25" s="91" t="s">
        <v>17</v>
      </c>
      <c r="B25" s="92"/>
      <c r="C25" s="93"/>
      <c r="D25" s="33" t="s">
        <v>16</v>
      </c>
      <c r="E25" s="18">
        <f>E24</f>
        <v>15</v>
      </c>
      <c r="F25" s="23"/>
      <c r="G25" s="24"/>
      <c r="H25" s="24"/>
      <c r="I25" s="32"/>
      <c r="J25" s="32">
        <v>1766</v>
      </c>
      <c r="K25" s="32"/>
      <c r="L25" s="24"/>
      <c r="M25" s="20">
        <f>SUM(M24)</f>
        <v>7437.3</v>
      </c>
    </row>
    <row r="26" spans="1:13" ht="119.4" thickBot="1">
      <c r="A26" s="54">
        <v>10</v>
      </c>
      <c r="B26" s="39" t="s">
        <v>19</v>
      </c>
      <c r="C26" s="39" t="s">
        <v>31</v>
      </c>
      <c r="D26" s="60" t="s">
        <v>16</v>
      </c>
      <c r="E26" s="18">
        <v>30</v>
      </c>
      <c r="F26" s="23">
        <v>541.05999999999995</v>
      </c>
      <c r="G26" s="24">
        <v>561.66999999999996</v>
      </c>
      <c r="H26" s="24">
        <v>515.29999999999995</v>
      </c>
      <c r="I26" s="20">
        <v>1759</v>
      </c>
      <c r="J26" s="20">
        <v>3518</v>
      </c>
      <c r="K26" s="22"/>
      <c r="L26" s="78">
        <f>ROUND((F26+G26+H26)/3,2)</f>
        <v>539.34</v>
      </c>
      <c r="M26" s="20">
        <f>L26*E26</f>
        <v>16180.2</v>
      </c>
    </row>
    <row r="27" spans="1:13" ht="15" thickBot="1">
      <c r="A27" s="81" t="s">
        <v>17</v>
      </c>
      <c r="B27" s="82"/>
      <c r="C27" s="83"/>
      <c r="D27" s="60" t="s">
        <v>16</v>
      </c>
      <c r="E27" s="18">
        <f>E26</f>
        <v>30</v>
      </c>
      <c r="F27" s="23"/>
      <c r="G27" s="24"/>
      <c r="H27" s="24"/>
      <c r="I27" s="20"/>
      <c r="J27" s="20"/>
      <c r="K27" s="22"/>
      <c r="L27" s="20"/>
      <c r="M27" s="20">
        <f>SUM(M26)</f>
        <v>16180.2</v>
      </c>
    </row>
    <row r="28" spans="1:13" ht="119.4" thickBot="1">
      <c r="A28" s="54">
        <v>11</v>
      </c>
      <c r="B28" s="39" t="s">
        <v>19</v>
      </c>
      <c r="C28" s="39" t="s">
        <v>32</v>
      </c>
      <c r="D28" s="60" t="s">
        <v>16</v>
      </c>
      <c r="E28" s="18">
        <v>30</v>
      </c>
      <c r="F28" s="23">
        <v>541.05999999999995</v>
      </c>
      <c r="G28" s="24">
        <v>561.66999999999996</v>
      </c>
      <c r="H28" s="24">
        <v>515.29999999999995</v>
      </c>
      <c r="I28" s="20"/>
      <c r="J28" s="20"/>
      <c r="K28" s="22"/>
      <c r="L28" s="78">
        <f>ROUND((F28+G28+H28)/3,2)</f>
        <v>539.34</v>
      </c>
      <c r="M28" s="20">
        <f>L28*E28</f>
        <v>16180.2</v>
      </c>
    </row>
    <row r="29" spans="1:13" ht="15" thickBot="1">
      <c r="A29" s="81" t="s">
        <v>17</v>
      </c>
      <c r="B29" s="82"/>
      <c r="C29" s="83"/>
      <c r="D29" s="60" t="s">
        <v>16</v>
      </c>
      <c r="E29" s="18">
        <f>E28</f>
        <v>30</v>
      </c>
      <c r="F29" s="23"/>
      <c r="G29" s="24"/>
      <c r="H29" s="24"/>
      <c r="I29" s="20"/>
      <c r="J29" s="20"/>
      <c r="K29" s="22"/>
      <c r="L29" s="20"/>
      <c r="M29" s="20">
        <f>SUM(M28)</f>
        <v>16180.2</v>
      </c>
    </row>
    <row r="30" spans="1:13" ht="111" customHeight="1" thickBot="1">
      <c r="A30" s="54">
        <v>12</v>
      </c>
      <c r="B30" s="39" t="s">
        <v>19</v>
      </c>
      <c r="C30" s="39" t="s">
        <v>33</v>
      </c>
      <c r="D30" s="60" t="s">
        <v>16</v>
      </c>
      <c r="E30" s="18">
        <v>30</v>
      </c>
      <c r="F30" s="23">
        <v>662.67</v>
      </c>
      <c r="G30" s="24">
        <v>687.92</v>
      </c>
      <c r="H30" s="24">
        <v>631.12</v>
      </c>
      <c r="I30" s="20"/>
      <c r="J30" s="20"/>
      <c r="K30" s="22"/>
      <c r="L30" s="78">
        <f>ROUND((F30+G30+H30)/3,2)</f>
        <v>660.57</v>
      </c>
      <c r="M30" s="20">
        <f>L30*E30</f>
        <v>19817.100000000002</v>
      </c>
    </row>
    <row r="31" spans="1:13" ht="15" thickBot="1">
      <c r="A31" s="81" t="s">
        <v>17</v>
      </c>
      <c r="B31" s="82"/>
      <c r="C31" s="83"/>
      <c r="D31" s="60" t="s">
        <v>16</v>
      </c>
      <c r="E31" s="18">
        <f>E30</f>
        <v>30</v>
      </c>
      <c r="F31" s="23"/>
      <c r="G31" s="24"/>
      <c r="H31" s="24"/>
      <c r="I31" s="20"/>
      <c r="J31" s="20"/>
      <c r="K31" s="22"/>
      <c r="L31" s="20"/>
      <c r="M31" s="20">
        <f>SUM(M30)</f>
        <v>19817.100000000002</v>
      </c>
    </row>
    <row r="32" spans="1:13" ht="123.6" customHeight="1" thickBot="1">
      <c r="A32" s="54">
        <v>13</v>
      </c>
      <c r="B32" s="39" t="s">
        <v>19</v>
      </c>
      <c r="C32" s="39" t="s">
        <v>34</v>
      </c>
      <c r="D32" s="60" t="s">
        <v>16</v>
      </c>
      <c r="E32" s="18">
        <v>120</v>
      </c>
      <c r="F32" s="23">
        <v>648.72</v>
      </c>
      <c r="G32" s="24">
        <v>673.43</v>
      </c>
      <c r="H32" s="24">
        <v>617.83000000000004</v>
      </c>
      <c r="I32" s="20"/>
      <c r="J32" s="20"/>
      <c r="K32" s="22"/>
      <c r="L32" s="78">
        <f>ROUND((F32+G32+H32)/3,2)</f>
        <v>646.66</v>
      </c>
      <c r="M32" s="20">
        <f>L32*E32</f>
        <v>77599.199999999997</v>
      </c>
    </row>
    <row r="33" spans="1:13" ht="15" thickBot="1">
      <c r="A33" s="81" t="s">
        <v>17</v>
      </c>
      <c r="B33" s="82"/>
      <c r="C33" s="83"/>
      <c r="D33" s="60" t="s">
        <v>16</v>
      </c>
      <c r="E33" s="18">
        <f>E32</f>
        <v>120</v>
      </c>
      <c r="F33" s="23"/>
      <c r="G33" s="24"/>
      <c r="H33" s="24"/>
      <c r="I33" s="20"/>
      <c r="J33" s="20"/>
      <c r="K33" s="22"/>
      <c r="L33" s="20"/>
      <c r="M33" s="20">
        <f>SUM(M32)</f>
        <v>77599.199999999997</v>
      </c>
    </row>
    <row r="34" spans="1:13" ht="135.6" customHeight="1" thickBot="1">
      <c r="A34" s="54">
        <v>14</v>
      </c>
      <c r="B34" s="39" t="s">
        <v>19</v>
      </c>
      <c r="C34" s="39" t="s">
        <v>35</v>
      </c>
      <c r="D34" s="60" t="s">
        <v>16</v>
      </c>
      <c r="E34" s="18">
        <v>30</v>
      </c>
      <c r="F34" s="23">
        <v>650.24</v>
      </c>
      <c r="G34" s="24">
        <v>675.01</v>
      </c>
      <c r="H34" s="24">
        <v>619.28</v>
      </c>
      <c r="I34" s="20"/>
      <c r="J34" s="20"/>
      <c r="K34" s="22"/>
      <c r="L34" s="78">
        <f>ROUND((F34+G34+H34)/3,2)</f>
        <v>648.17999999999995</v>
      </c>
      <c r="M34" s="20">
        <f>L34*E34</f>
        <v>19445.399999999998</v>
      </c>
    </row>
    <row r="35" spans="1:13" ht="15" thickBot="1">
      <c r="A35" s="81" t="s">
        <v>17</v>
      </c>
      <c r="B35" s="82"/>
      <c r="C35" s="83"/>
      <c r="D35" s="60" t="s">
        <v>16</v>
      </c>
      <c r="E35" s="18">
        <f>E34</f>
        <v>30</v>
      </c>
      <c r="F35" s="23"/>
      <c r="G35" s="24"/>
      <c r="H35" s="24"/>
      <c r="I35" s="20"/>
      <c r="J35" s="20"/>
      <c r="K35" s="22"/>
      <c r="L35" s="20"/>
      <c r="M35" s="20">
        <f>SUM(M34)</f>
        <v>19445.399999999998</v>
      </c>
    </row>
    <row r="36" spans="1:13" ht="136.19999999999999" customHeight="1" thickBot="1">
      <c r="A36" s="54">
        <v>15</v>
      </c>
      <c r="B36" s="39" t="s">
        <v>19</v>
      </c>
      <c r="C36" s="39" t="s">
        <v>36</v>
      </c>
      <c r="D36" s="60" t="s">
        <v>16</v>
      </c>
      <c r="E36" s="18">
        <v>170</v>
      </c>
      <c r="F36" s="23">
        <v>629.85</v>
      </c>
      <c r="G36" s="24">
        <v>653.84</v>
      </c>
      <c r="H36" s="24">
        <v>599.86</v>
      </c>
      <c r="I36" s="20"/>
      <c r="J36" s="20"/>
      <c r="K36" s="22"/>
      <c r="L36" s="78">
        <f>ROUND((F36+G36+H36)/3,2)</f>
        <v>627.85</v>
      </c>
      <c r="M36" s="20">
        <f>L36*E36</f>
        <v>106734.5</v>
      </c>
    </row>
    <row r="37" spans="1:13" ht="15" thickBot="1">
      <c r="A37" s="81" t="s">
        <v>17</v>
      </c>
      <c r="B37" s="82"/>
      <c r="C37" s="83"/>
      <c r="D37" s="60" t="s">
        <v>16</v>
      </c>
      <c r="E37" s="18">
        <f>E36</f>
        <v>170</v>
      </c>
      <c r="F37" s="23"/>
      <c r="G37" s="24"/>
      <c r="H37" s="24"/>
      <c r="I37" s="20"/>
      <c r="J37" s="20"/>
      <c r="K37" s="22"/>
      <c r="L37" s="20"/>
      <c r="M37" s="20">
        <f>SUM(M36)</f>
        <v>106734.5</v>
      </c>
    </row>
    <row r="38" spans="1:13" ht="123" customHeight="1" thickBot="1">
      <c r="A38" s="54">
        <v>16</v>
      </c>
      <c r="B38" s="39" t="s">
        <v>19</v>
      </c>
      <c r="C38" s="39" t="s">
        <v>37</v>
      </c>
      <c r="D38" s="60" t="s">
        <v>16</v>
      </c>
      <c r="E38" s="18">
        <v>40</v>
      </c>
      <c r="F38" s="23">
        <v>551.52</v>
      </c>
      <c r="G38" s="24">
        <v>572.53</v>
      </c>
      <c r="H38" s="24">
        <v>525.26</v>
      </c>
      <c r="I38" s="20"/>
      <c r="J38" s="20"/>
      <c r="K38" s="22"/>
      <c r="L38" s="78">
        <f>ROUND((F38+G38+H38)/3,2)</f>
        <v>549.77</v>
      </c>
      <c r="M38" s="20">
        <f>L38*E38</f>
        <v>21990.799999999999</v>
      </c>
    </row>
    <row r="39" spans="1:13" ht="15" thickBot="1">
      <c r="A39" s="81" t="s">
        <v>17</v>
      </c>
      <c r="B39" s="82"/>
      <c r="C39" s="83"/>
      <c r="D39" s="60" t="s">
        <v>16</v>
      </c>
      <c r="E39" s="18">
        <f>E38</f>
        <v>40</v>
      </c>
      <c r="F39" s="23"/>
      <c r="G39" s="24"/>
      <c r="H39" s="24"/>
      <c r="I39" s="20"/>
      <c r="J39" s="20"/>
      <c r="K39" s="22"/>
      <c r="L39" s="20"/>
      <c r="M39" s="20">
        <f>SUM(M38)</f>
        <v>21990.799999999999</v>
      </c>
    </row>
    <row r="40" spans="1:13" ht="132.6" thickBot="1">
      <c r="A40" s="54">
        <v>17</v>
      </c>
      <c r="B40" s="39" t="s">
        <v>19</v>
      </c>
      <c r="C40" s="39" t="s">
        <v>38</v>
      </c>
      <c r="D40" s="60" t="s">
        <v>16</v>
      </c>
      <c r="E40" s="18">
        <v>10</v>
      </c>
      <c r="F40" s="23">
        <v>613.46</v>
      </c>
      <c r="G40" s="24">
        <v>636.83000000000004</v>
      </c>
      <c r="H40" s="24">
        <v>584.25</v>
      </c>
      <c r="I40" s="20"/>
      <c r="J40" s="20"/>
      <c r="K40" s="22"/>
      <c r="L40" s="78">
        <f>ROUND((F40+G40+H40)/3,2)</f>
        <v>611.51</v>
      </c>
      <c r="M40" s="20">
        <f>L40*E40</f>
        <v>6115.1</v>
      </c>
    </row>
    <row r="41" spans="1:13" ht="15" thickBot="1">
      <c r="A41" s="81" t="s">
        <v>17</v>
      </c>
      <c r="B41" s="82"/>
      <c r="C41" s="83"/>
      <c r="D41" s="60" t="s">
        <v>16</v>
      </c>
      <c r="E41" s="18">
        <f>E40</f>
        <v>10</v>
      </c>
      <c r="F41" s="23"/>
      <c r="G41" s="24"/>
      <c r="H41" s="24"/>
      <c r="I41" s="20"/>
      <c r="J41" s="20"/>
      <c r="K41" s="22"/>
      <c r="L41" s="20"/>
      <c r="M41" s="20">
        <f>SUM(M40)</f>
        <v>6115.1</v>
      </c>
    </row>
    <row r="42" spans="1:13" ht="132.6" thickBot="1">
      <c r="A42" s="54">
        <v>18</v>
      </c>
      <c r="B42" s="39" t="s">
        <v>19</v>
      </c>
      <c r="C42" s="39" t="s">
        <v>39</v>
      </c>
      <c r="D42" s="60" t="s">
        <v>16</v>
      </c>
      <c r="E42" s="18">
        <v>10</v>
      </c>
      <c r="F42" s="23">
        <v>613.46</v>
      </c>
      <c r="G42" s="24">
        <v>636.83000000000004</v>
      </c>
      <c r="H42" s="24">
        <v>584.25</v>
      </c>
      <c r="I42" s="20"/>
      <c r="J42" s="20"/>
      <c r="K42" s="22"/>
      <c r="L42" s="78">
        <f>ROUND((F42+G42+H42)/3,2)</f>
        <v>611.51</v>
      </c>
      <c r="M42" s="20">
        <f>L42*E42</f>
        <v>6115.1</v>
      </c>
    </row>
    <row r="43" spans="1:13" ht="15" thickBot="1">
      <c r="A43" s="81" t="s">
        <v>17</v>
      </c>
      <c r="B43" s="82"/>
      <c r="C43" s="83"/>
      <c r="D43" s="60" t="s">
        <v>16</v>
      </c>
      <c r="E43" s="18">
        <f>E42</f>
        <v>10</v>
      </c>
      <c r="F43" s="23"/>
      <c r="G43" s="24"/>
      <c r="H43" s="24"/>
      <c r="I43" s="20"/>
      <c r="J43" s="20"/>
      <c r="K43" s="22"/>
      <c r="L43" s="20"/>
      <c r="M43" s="20">
        <f>SUM(M42)</f>
        <v>6115.1</v>
      </c>
    </row>
    <row r="44" spans="1:13" ht="145.80000000000001" thickBot="1">
      <c r="A44" s="54">
        <v>19</v>
      </c>
      <c r="B44" s="39" t="s">
        <v>19</v>
      </c>
      <c r="C44" s="39" t="s">
        <v>40</v>
      </c>
      <c r="D44" s="60" t="s">
        <v>16</v>
      </c>
      <c r="E44" s="18">
        <v>30</v>
      </c>
      <c r="F44" s="23">
        <v>709.7</v>
      </c>
      <c r="G44" s="24">
        <v>736.74</v>
      </c>
      <c r="H44" s="24">
        <v>675.91</v>
      </c>
      <c r="I44" s="20"/>
      <c r="J44" s="20"/>
      <c r="K44" s="22"/>
      <c r="L44" s="78">
        <f>ROUND((F44+G44+H44)/3,2)</f>
        <v>707.45</v>
      </c>
      <c r="M44" s="20">
        <f>L44*E44</f>
        <v>21223.5</v>
      </c>
    </row>
    <row r="45" spans="1:13" ht="15" thickBot="1">
      <c r="A45" s="81" t="s">
        <v>17</v>
      </c>
      <c r="B45" s="82"/>
      <c r="C45" s="83"/>
      <c r="D45" s="60" t="s">
        <v>16</v>
      </c>
      <c r="E45" s="18">
        <f>E44</f>
        <v>30</v>
      </c>
      <c r="F45" s="23"/>
      <c r="G45" s="24"/>
      <c r="H45" s="24"/>
      <c r="I45" s="20"/>
      <c r="J45" s="20"/>
      <c r="K45" s="22"/>
      <c r="L45" s="20"/>
      <c r="M45" s="20">
        <f>SUM(M44)</f>
        <v>21223.5</v>
      </c>
    </row>
    <row r="46" spans="1:13" ht="122.4" customHeight="1" thickBot="1">
      <c r="A46" s="54">
        <v>20</v>
      </c>
      <c r="B46" s="39" t="s">
        <v>19</v>
      </c>
      <c r="C46" s="39" t="s">
        <v>41</v>
      </c>
      <c r="D46" s="60" t="s">
        <v>16</v>
      </c>
      <c r="E46" s="18">
        <v>120</v>
      </c>
      <c r="F46" s="23">
        <v>648.72</v>
      </c>
      <c r="G46" s="24">
        <v>673.43</v>
      </c>
      <c r="H46" s="24">
        <v>617.83000000000004</v>
      </c>
      <c r="I46" s="20"/>
      <c r="J46" s="20"/>
      <c r="K46" s="22"/>
      <c r="L46" s="78">
        <f>ROUND((F46+G46+H46)/3,2)</f>
        <v>646.66</v>
      </c>
      <c r="M46" s="20">
        <f>L46*E46</f>
        <v>77599.199999999997</v>
      </c>
    </row>
    <row r="47" spans="1:13" ht="15" thickBot="1">
      <c r="A47" s="81" t="s">
        <v>17</v>
      </c>
      <c r="B47" s="82"/>
      <c r="C47" s="83"/>
      <c r="D47" s="60" t="s">
        <v>16</v>
      </c>
      <c r="E47" s="18">
        <f>E46</f>
        <v>120</v>
      </c>
      <c r="F47" s="23"/>
      <c r="G47" s="24"/>
      <c r="H47" s="24"/>
      <c r="I47" s="20"/>
      <c r="J47" s="20"/>
      <c r="K47" s="22"/>
      <c r="L47" s="20"/>
      <c r="M47" s="20">
        <f>SUM(M46)</f>
        <v>77599.199999999997</v>
      </c>
    </row>
    <row r="48" spans="1:13" ht="135.6" customHeight="1" thickBot="1">
      <c r="A48" s="54">
        <v>21</v>
      </c>
      <c r="B48" s="39" t="s">
        <v>19</v>
      </c>
      <c r="C48" s="39" t="s">
        <v>42</v>
      </c>
      <c r="D48" s="60" t="s">
        <v>16</v>
      </c>
      <c r="E48" s="18">
        <v>15</v>
      </c>
      <c r="F48" s="23">
        <v>607.74</v>
      </c>
      <c r="G48" s="24">
        <v>630.89</v>
      </c>
      <c r="H48" s="24">
        <v>578.79999999999995</v>
      </c>
      <c r="I48" s="20"/>
      <c r="J48" s="20"/>
      <c r="K48" s="22"/>
      <c r="L48" s="78">
        <f>ROUND((F48+G48+H48)/3,2)</f>
        <v>605.80999999999995</v>
      </c>
      <c r="M48" s="20">
        <f>L48*E48</f>
        <v>9087.15</v>
      </c>
    </row>
    <row r="49" spans="1:13" ht="15" thickBot="1">
      <c r="A49" s="81" t="s">
        <v>17</v>
      </c>
      <c r="B49" s="82"/>
      <c r="C49" s="83"/>
      <c r="D49" s="60" t="s">
        <v>16</v>
      </c>
      <c r="E49" s="18">
        <f>E48</f>
        <v>15</v>
      </c>
      <c r="F49" s="23"/>
      <c r="G49" s="24"/>
      <c r="H49" s="24"/>
      <c r="I49" s="20"/>
      <c r="J49" s="20"/>
      <c r="K49" s="22"/>
      <c r="L49" s="20"/>
      <c r="M49" s="20">
        <f>SUM(M48)</f>
        <v>9087.15</v>
      </c>
    </row>
    <row r="50" spans="1:13" ht="132.6" thickBot="1">
      <c r="A50" s="54">
        <v>22</v>
      </c>
      <c r="B50" s="39" t="s">
        <v>19</v>
      </c>
      <c r="C50" s="39" t="s">
        <v>43</v>
      </c>
      <c r="D50" s="60" t="s">
        <v>16</v>
      </c>
      <c r="E50" s="18">
        <v>15</v>
      </c>
      <c r="F50" s="23">
        <v>814.13</v>
      </c>
      <c r="G50" s="24">
        <v>845.15</v>
      </c>
      <c r="H50" s="24">
        <v>775.37</v>
      </c>
      <c r="I50" s="20"/>
      <c r="J50" s="20"/>
      <c r="K50" s="22"/>
      <c r="L50" s="78">
        <f>ROUND((F50+G50+H50)/3,2)</f>
        <v>811.55</v>
      </c>
      <c r="M50" s="20">
        <f>L50*E50</f>
        <v>12173.25</v>
      </c>
    </row>
    <row r="51" spans="1:13" ht="15" thickBot="1">
      <c r="A51" s="81" t="s">
        <v>17</v>
      </c>
      <c r="B51" s="82"/>
      <c r="C51" s="83"/>
      <c r="D51" s="60" t="s">
        <v>16</v>
      </c>
      <c r="E51" s="18">
        <f>E50</f>
        <v>15</v>
      </c>
      <c r="F51" s="23"/>
      <c r="G51" s="24"/>
      <c r="H51" s="24"/>
      <c r="I51" s="20"/>
      <c r="J51" s="20"/>
      <c r="K51" s="22"/>
      <c r="L51" s="20"/>
      <c r="M51" s="20">
        <f>SUM(M50)</f>
        <v>12173.25</v>
      </c>
    </row>
    <row r="52" spans="1:13" ht="123" customHeight="1" thickBot="1">
      <c r="A52" s="54">
        <v>23</v>
      </c>
      <c r="B52" s="39" t="s">
        <v>19</v>
      </c>
      <c r="C52" s="39" t="s">
        <v>44</v>
      </c>
      <c r="D52" s="60" t="s">
        <v>16</v>
      </c>
      <c r="E52" s="18">
        <v>45</v>
      </c>
      <c r="F52" s="23">
        <v>828.61</v>
      </c>
      <c r="G52" s="24">
        <v>860.18</v>
      </c>
      <c r="H52" s="24">
        <v>789.16</v>
      </c>
      <c r="I52" s="20"/>
      <c r="J52" s="20"/>
      <c r="K52" s="22"/>
      <c r="L52" s="78">
        <f>ROUND((F52+G52+H52)/3,2)</f>
        <v>825.98</v>
      </c>
      <c r="M52" s="20">
        <f>L52*E52</f>
        <v>37169.1</v>
      </c>
    </row>
    <row r="53" spans="1:13" ht="15" thickBot="1">
      <c r="A53" s="81" t="s">
        <v>17</v>
      </c>
      <c r="B53" s="82"/>
      <c r="C53" s="83"/>
      <c r="D53" s="60" t="s">
        <v>16</v>
      </c>
      <c r="E53" s="18">
        <f>E52</f>
        <v>45</v>
      </c>
      <c r="F53" s="23"/>
      <c r="G53" s="24"/>
      <c r="H53" s="24"/>
      <c r="I53" s="20"/>
      <c r="J53" s="20"/>
      <c r="K53" s="22"/>
      <c r="L53" s="20"/>
      <c r="M53" s="20">
        <f>SUM(M52)</f>
        <v>37169.1</v>
      </c>
    </row>
    <row r="54" spans="1:13" ht="119.4" thickBot="1">
      <c r="A54" s="54">
        <v>24</v>
      </c>
      <c r="B54" s="39" t="s">
        <v>19</v>
      </c>
      <c r="C54" s="39" t="s">
        <v>45</v>
      </c>
      <c r="D54" s="60" t="s">
        <v>16</v>
      </c>
      <c r="E54" s="18">
        <v>15</v>
      </c>
      <c r="F54" s="23">
        <v>819.28</v>
      </c>
      <c r="G54" s="24">
        <v>850.49</v>
      </c>
      <c r="H54" s="24">
        <v>780.27</v>
      </c>
      <c r="I54" s="20"/>
      <c r="J54" s="20"/>
      <c r="K54" s="22"/>
      <c r="L54" s="78">
        <f>ROUND((F54+G54+H54)/3,2)</f>
        <v>816.68</v>
      </c>
      <c r="M54" s="20">
        <f>L54*E54</f>
        <v>12250.199999999999</v>
      </c>
    </row>
    <row r="55" spans="1:13" ht="15" thickBot="1">
      <c r="A55" s="81" t="s">
        <v>17</v>
      </c>
      <c r="B55" s="82"/>
      <c r="C55" s="83"/>
      <c r="D55" s="60" t="s">
        <v>16</v>
      </c>
      <c r="E55" s="18">
        <f>E54</f>
        <v>15</v>
      </c>
      <c r="F55" s="23"/>
      <c r="G55" s="24"/>
      <c r="H55" s="24"/>
      <c r="I55" s="20"/>
      <c r="J55" s="20"/>
      <c r="K55" s="22"/>
      <c r="L55" s="20"/>
      <c r="M55" s="20">
        <f>SUM(M54)</f>
        <v>12250.199999999999</v>
      </c>
    </row>
    <row r="56" spans="1:13" ht="132.6" thickBot="1">
      <c r="A56" s="54">
        <v>25</v>
      </c>
      <c r="B56" s="39" t="s">
        <v>19</v>
      </c>
      <c r="C56" s="39" t="s">
        <v>46</v>
      </c>
      <c r="D56" s="60" t="s">
        <v>16</v>
      </c>
      <c r="E56" s="18">
        <v>15</v>
      </c>
      <c r="F56" s="23">
        <v>508.83</v>
      </c>
      <c r="G56" s="24">
        <v>528.21</v>
      </c>
      <c r="H56" s="24">
        <v>484.6</v>
      </c>
      <c r="I56" s="20"/>
      <c r="J56" s="20"/>
      <c r="K56" s="22"/>
      <c r="L56" s="78">
        <f>ROUND((F56+G56+H56)/3,2)</f>
        <v>507.21</v>
      </c>
      <c r="M56" s="20">
        <f>L56*E56</f>
        <v>7608.15</v>
      </c>
    </row>
    <row r="57" spans="1:13" ht="15" thickBot="1">
      <c r="A57" s="81" t="s">
        <v>17</v>
      </c>
      <c r="B57" s="90"/>
      <c r="C57" s="83"/>
      <c r="D57" s="60" t="s">
        <v>16</v>
      </c>
      <c r="E57" s="18">
        <f>E56</f>
        <v>15</v>
      </c>
      <c r="F57" s="23"/>
      <c r="G57" s="24"/>
      <c r="H57" s="24"/>
      <c r="I57" s="20"/>
      <c r="J57" s="20"/>
      <c r="K57" s="22"/>
      <c r="L57" s="20"/>
      <c r="M57" s="20">
        <f>SUM(M56)</f>
        <v>7608.15</v>
      </c>
    </row>
    <row r="58" spans="1:13" ht="151.19999999999999" customHeight="1" thickBot="1">
      <c r="A58" s="59">
        <v>26</v>
      </c>
      <c r="B58" s="39" t="s">
        <v>19</v>
      </c>
      <c r="C58" s="58" t="s">
        <v>47</v>
      </c>
      <c r="D58" s="60" t="s">
        <v>16</v>
      </c>
      <c r="E58" s="18">
        <v>30</v>
      </c>
      <c r="F58" s="23">
        <v>763.25</v>
      </c>
      <c r="G58" s="24">
        <v>792.33</v>
      </c>
      <c r="H58" s="24">
        <v>726.91</v>
      </c>
      <c r="I58" s="20"/>
      <c r="J58" s="20"/>
      <c r="K58" s="22"/>
      <c r="L58" s="78">
        <f>ROUND((F58+G58+H58)/3,2)</f>
        <v>760.83</v>
      </c>
      <c r="M58" s="20">
        <f>L58*E58</f>
        <v>22824.9</v>
      </c>
    </row>
    <row r="59" spans="1:13" ht="15" thickBot="1">
      <c r="A59" s="81" t="s">
        <v>17</v>
      </c>
      <c r="B59" s="105"/>
      <c r="C59" s="83"/>
      <c r="D59" s="60" t="s">
        <v>16</v>
      </c>
      <c r="E59" s="18">
        <f>E58</f>
        <v>30</v>
      </c>
      <c r="F59" s="23"/>
      <c r="G59" s="24"/>
      <c r="H59" s="24"/>
      <c r="I59" s="20"/>
      <c r="J59" s="20"/>
      <c r="K59" s="22"/>
      <c r="L59" s="20"/>
      <c r="M59" s="20">
        <f>SUM(M58)</f>
        <v>22824.9</v>
      </c>
    </row>
    <row r="60" spans="1:13" ht="123.6" customHeight="1" thickBot="1">
      <c r="A60" s="59">
        <v>27</v>
      </c>
      <c r="B60" s="39" t="s">
        <v>19</v>
      </c>
      <c r="C60" s="58" t="s">
        <v>48</v>
      </c>
      <c r="D60" s="60" t="s">
        <v>16</v>
      </c>
      <c r="E60" s="18">
        <v>15</v>
      </c>
      <c r="F60" s="23">
        <v>612.69000000000005</v>
      </c>
      <c r="G60" s="24">
        <v>636.03</v>
      </c>
      <c r="H60" s="24">
        <v>583.52</v>
      </c>
      <c r="I60" s="20"/>
      <c r="J60" s="20"/>
      <c r="K60" s="22"/>
      <c r="L60" s="78">
        <f>ROUND((F60+G60+H60)/3,2)</f>
        <v>610.75</v>
      </c>
      <c r="M60" s="20">
        <f>L60*E60</f>
        <v>9161.25</v>
      </c>
    </row>
    <row r="61" spans="1:13" ht="15" thickBot="1">
      <c r="A61" s="81" t="s">
        <v>17</v>
      </c>
      <c r="B61" s="98"/>
      <c r="C61" s="83"/>
      <c r="D61" s="60" t="s">
        <v>16</v>
      </c>
      <c r="E61" s="18">
        <f>E60</f>
        <v>15</v>
      </c>
      <c r="F61" s="23"/>
      <c r="G61" s="24"/>
      <c r="H61" s="24"/>
      <c r="I61" s="20"/>
      <c r="J61" s="20"/>
      <c r="K61" s="22"/>
      <c r="L61" s="20"/>
      <c r="M61" s="20">
        <f>SUM(M60)</f>
        <v>9161.25</v>
      </c>
    </row>
    <row r="62" spans="1:13" ht="132.6" thickBot="1">
      <c r="A62" s="54">
        <v>28</v>
      </c>
      <c r="B62" s="39" t="s">
        <v>19</v>
      </c>
      <c r="C62" s="39" t="s">
        <v>49</v>
      </c>
      <c r="D62" s="60" t="s">
        <v>16</v>
      </c>
      <c r="E62" s="18">
        <v>15</v>
      </c>
      <c r="F62" s="23">
        <v>612.69000000000005</v>
      </c>
      <c r="G62" s="24">
        <v>636.03</v>
      </c>
      <c r="H62" s="24">
        <v>583.52</v>
      </c>
      <c r="I62" s="20"/>
      <c r="J62" s="20"/>
      <c r="K62" s="22"/>
      <c r="L62" s="78">
        <f>ROUND((F62+G62+H62)/3,2)</f>
        <v>610.75</v>
      </c>
      <c r="M62" s="20">
        <f>L62*E62</f>
        <v>9161.25</v>
      </c>
    </row>
    <row r="63" spans="1:13" ht="15" thickBot="1">
      <c r="A63" s="81" t="s">
        <v>17</v>
      </c>
      <c r="B63" s="82"/>
      <c r="C63" s="83"/>
      <c r="D63" s="60" t="s">
        <v>16</v>
      </c>
      <c r="E63" s="18">
        <f>E62</f>
        <v>15</v>
      </c>
      <c r="F63" s="23"/>
      <c r="G63" s="24"/>
      <c r="H63" s="24"/>
      <c r="I63" s="20"/>
      <c r="J63" s="20"/>
      <c r="K63" s="22"/>
      <c r="L63" s="20"/>
      <c r="M63" s="20">
        <f>SUM(M62)</f>
        <v>9161.25</v>
      </c>
    </row>
    <row r="64" spans="1:13" ht="122.4" customHeight="1" thickBot="1">
      <c r="A64" s="54">
        <v>29</v>
      </c>
      <c r="B64" s="39" t="s">
        <v>19</v>
      </c>
      <c r="C64" s="39" t="s">
        <v>50</v>
      </c>
      <c r="D64" s="60" t="s">
        <v>16</v>
      </c>
      <c r="E64" s="18">
        <v>15</v>
      </c>
      <c r="F64" s="23">
        <v>619.75</v>
      </c>
      <c r="G64" s="24">
        <v>643.36</v>
      </c>
      <c r="H64" s="24">
        <v>590.24</v>
      </c>
      <c r="I64" s="20"/>
      <c r="J64" s="20"/>
      <c r="K64" s="22"/>
      <c r="L64" s="78">
        <f>ROUND((F64+G64+H64)/3,2)</f>
        <v>617.78</v>
      </c>
      <c r="M64" s="20">
        <f>L64*E64</f>
        <v>9266.6999999999989</v>
      </c>
    </row>
    <row r="65" spans="1:13" ht="15" thickBot="1">
      <c r="A65" s="81" t="s">
        <v>17</v>
      </c>
      <c r="B65" s="82"/>
      <c r="C65" s="83"/>
      <c r="D65" s="60" t="s">
        <v>16</v>
      </c>
      <c r="E65" s="18">
        <f>E64</f>
        <v>15</v>
      </c>
      <c r="F65" s="23"/>
      <c r="G65" s="24"/>
      <c r="H65" s="24"/>
      <c r="I65" s="20"/>
      <c r="J65" s="20"/>
      <c r="K65" s="22"/>
      <c r="L65" s="20"/>
      <c r="M65" s="20">
        <f>SUM(M64)</f>
        <v>9266.6999999999989</v>
      </c>
    </row>
    <row r="66" spans="1:13" ht="145.80000000000001" thickBot="1">
      <c r="A66" s="54">
        <v>30</v>
      </c>
      <c r="B66" s="39" t="s">
        <v>19</v>
      </c>
      <c r="C66" s="39" t="s">
        <v>51</v>
      </c>
      <c r="D66" s="60" t="s">
        <v>16</v>
      </c>
      <c r="E66" s="18">
        <v>60</v>
      </c>
      <c r="F66" s="23">
        <v>658.43</v>
      </c>
      <c r="G66" s="24">
        <v>683.51</v>
      </c>
      <c r="H66" s="24">
        <v>627.08000000000004</v>
      </c>
      <c r="I66" s="20"/>
      <c r="J66" s="20"/>
      <c r="K66" s="22"/>
      <c r="L66" s="78">
        <f>ROUND((F66+G66+H66)/3,2)</f>
        <v>656.34</v>
      </c>
      <c r="M66" s="20">
        <f>L66*E66</f>
        <v>39380.400000000001</v>
      </c>
    </row>
    <row r="67" spans="1:13" ht="15" thickBot="1">
      <c r="A67" s="81" t="s">
        <v>17</v>
      </c>
      <c r="B67" s="82"/>
      <c r="C67" s="83"/>
      <c r="D67" s="60" t="s">
        <v>16</v>
      </c>
      <c r="E67" s="18">
        <f>E66</f>
        <v>60</v>
      </c>
      <c r="F67" s="23"/>
      <c r="G67" s="24"/>
      <c r="H67" s="24"/>
      <c r="I67" s="20"/>
      <c r="J67" s="20"/>
      <c r="K67" s="22"/>
      <c r="L67" s="20"/>
      <c r="M67" s="20">
        <f>SUM(M66)</f>
        <v>39380.400000000001</v>
      </c>
    </row>
    <row r="68" spans="1:13" ht="132.6" thickBot="1">
      <c r="A68" s="54">
        <v>31</v>
      </c>
      <c r="B68" s="39" t="s">
        <v>19</v>
      </c>
      <c r="C68" s="39" t="s">
        <v>52</v>
      </c>
      <c r="D68" s="60"/>
      <c r="E68" s="18">
        <v>15</v>
      </c>
      <c r="F68" s="23">
        <v>649.28</v>
      </c>
      <c r="G68" s="24">
        <v>674.02</v>
      </c>
      <c r="H68" s="24">
        <v>618.37</v>
      </c>
      <c r="I68" s="20"/>
      <c r="J68" s="20"/>
      <c r="K68" s="22"/>
      <c r="L68" s="78">
        <f>ROUND((F68+G68+H68)/3,2)</f>
        <v>647.22</v>
      </c>
      <c r="M68" s="20">
        <f>L68*E68</f>
        <v>9708.3000000000011</v>
      </c>
    </row>
    <row r="69" spans="1:13" ht="15" thickBot="1">
      <c r="A69" s="81" t="s">
        <v>17</v>
      </c>
      <c r="B69" s="82"/>
      <c r="C69" s="83"/>
      <c r="D69" s="60" t="s">
        <v>16</v>
      </c>
      <c r="E69" s="18">
        <f>E68</f>
        <v>15</v>
      </c>
      <c r="F69" s="23"/>
      <c r="G69" s="24"/>
      <c r="H69" s="24"/>
      <c r="I69" s="20"/>
      <c r="J69" s="20"/>
      <c r="K69" s="22"/>
      <c r="L69" s="20"/>
      <c r="M69" s="20">
        <f>SUM(M68)</f>
        <v>9708.3000000000011</v>
      </c>
    </row>
    <row r="70" spans="1:13" ht="124.8" customHeight="1" thickBot="1">
      <c r="A70" s="54">
        <v>32</v>
      </c>
      <c r="B70" s="39" t="s">
        <v>19</v>
      </c>
      <c r="C70" s="39" t="s">
        <v>53</v>
      </c>
      <c r="D70" s="60" t="s">
        <v>16</v>
      </c>
      <c r="E70" s="18">
        <v>15</v>
      </c>
      <c r="F70" s="23">
        <v>683.59</v>
      </c>
      <c r="G70" s="24">
        <v>709.63</v>
      </c>
      <c r="H70" s="24">
        <v>651.04</v>
      </c>
      <c r="I70" s="20"/>
      <c r="J70" s="20"/>
      <c r="K70" s="22"/>
      <c r="L70" s="78">
        <f>ROUND((F70+G70+H70)/3,2)</f>
        <v>681.42</v>
      </c>
      <c r="M70" s="20">
        <f>L70*E70</f>
        <v>10221.299999999999</v>
      </c>
    </row>
    <row r="71" spans="1:13" ht="15" thickBot="1">
      <c r="A71" s="81" t="s">
        <v>17</v>
      </c>
      <c r="B71" s="82"/>
      <c r="C71" s="83"/>
      <c r="D71" s="60" t="s">
        <v>16</v>
      </c>
      <c r="E71" s="18">
        <f>E70</f>
        <v>15</v>
      </c>
      <c r="F71" s="23"/>
      <c r="G71" s="24"/>
      <c r="H71" s="24"/>
      <c r="I71" s="20"/>
      <c r="J71" s="20"/>
      <c r="K71" s="22"/>
      <c r="L71" s="20"/>
      <c r="M71" s="20">
        <f>SUM(M70)</f>
        <v>10221.299999999999</v>
      </c>
    </row>
    <row r="72" spans="1:13" ht="132.6" thickBot="1">
      <c r="A72" s="54">
        <v>33</v>
      </c>
      <c r="B72" s="39" t="s">
        <v>19</v>
      </c>
      <c r="C72" s="39" t="s">
        <v>54</v>
      </c>
      <c r="D72" s="60" t="s">
        <v>16</v>
      </c>
      <c r="E72" s="18">
        <v>15</v>
      </c>
      <c r="F72" s="23">
        <v>641.28</v>
      </c>
      <c r="G72" s="24">
        <v>665.71</v>
      </c>
      <c r="H72" s="24">
        <v>610.75</v>
      </c>
      <c r="I72" s="20"/>
      <c r="J72" s="20"/>
      <c r="K72" s="22"/>
      <c r="L72" s="78">
        <f>ROUND((F72+G72+H72)/3,2)</f>
        <v>639.25</v>
      </c>
      <c r="M72" s="20">
        <f>L72*E72</f>
        <v>9588.75</v>
      </c>
    </row>
    <row r="73" spans="1:13" ht="15" thickBot="1">
      <c r="A73" s="81" t="s">
        <v>17</v>
      </c>
      <c r="B73" s="82"/>
      <c r="C73" s="83"/>
      <c r="D73" s="60" t="s">
        <v>16</v>
      </c>
      <c r="E73" s="18">
        <f>E72</f>
        <v>15</v>
      </c>
      <c r="F73" s="23"/>
      <c r="G73" s="24"/>
      <c r="H73" s="24"/>
      <c r="I73" s="20"/>
      <c r="J73" s="20"/>
      <c r="K73" s="22"/>
      <c r="L73" s="20"/>
      <c r="M73" s="20">
        <f>SUM(M72)</f>
        <v>9588.75</v>
      </c>
    </row>
    <row r="74" spans="1:13" ht="145.80000000000001" thickBot="1">
      <c r="A74" s="54">
        <v>34</v>
      </c>
      <c r="B74" s="39" t="s">
        <v>19</v>
      </c>
      <c r="C74" s="40" t="s">
        <v>55</v>
      </c>
      <c r="D74" s="24" t="s">
        <v>16</v>
      </c>
      <c r="E74" s="18">
        <v>30</v>
      </c>
      <c r="F74" s="24">
        <v>608.5</v>
      </c>
      <c r="G74" s="24">
        <v>631.67999999999995</v>
      </c>
      <c r="H74" s="24">
        <v>579.53</v>
      </c>
      <c r="I74" s="32"/>
      <c r="J74" s="32">
        <v>3518</v>
      </c>
      <c r="K74" s="32"/>
      <c r="L74" s="78">
        <f>ROUND((F74+G74+H74)/3,2)</f>
        <v>606.57000000000005</v>
      </c>
      <c r="M74" s="20">
        <f>L74*E74</f>
        <v>18197.100000000002</v>
      </c>
    </row>
    <row r="75" spans="1:13" ht="15" thickBot="1">
      <c r="A75" s="99" t="s">
        <v>17</v>
      </c>
      <c r="B75" s="100"/>
      <c r="C75" s="101"/>
      <c r="D75" s="33" t="s">
        <v>16</v>
      </c>
      <c r="E75" s="18">
        <f>E74</f>
        <v>30</v>
      </c>
      <c r="F75" s="23"/>
      <c r="G75" s="24"/>
      <c r="H75" s="24"/>
      <c r="I75" s="32"/>
      <c r="J75" s="32"/>
      <c r="K75" s="32"/>
      <c r="L75" s="24"/>
      <c r="M75" s="20">
        <f>SUM(M74)</f>
        <v>18197.100000000002</v>
      </c>
    </row>
    <row r="76" spans="1:13" ht="138.6" customHeight="1" thickBot="1">
      <c r="A76" s="56">
        <v>35</v>
      </c>
      <c r="B76" s="39" t="s">
        <v>19</v>
      </c>
      <c r="C76" s="12" t="s">
        <v>56</v>
      </c>
      <c r="D76" s="19" t="s">
        <v>16</v>
      </c>
      <c r="E76" s="18">
        <v>50</v>
      </c>
      <c r="F76" s="23">
        <v>601.65</v>
      </c>
      <c r="G76" s="24">
        <v>624.57000000000005</v>
      </c>
      <c r="H76" s="24">
        <v>573</v>
      </c>
      <c r="I76" s="32"/>
      <c r="J76" s="32"/>
      <c r="K76" s="32"/>
      <c r="L76" s="78">
        <f>ROUND((F76+G76+H76)/3,2)</f>
        <v>599.74</v>
      </c>
      <c r="M76" s="20">
        <f>L76*E76</f>
        <v>29987</v>
      </c>
    </row>
    <row r="77" spans="1:13" ht="15" thickBot="1">
      <c r="A77" s="102" t="s">
        <v>21</v>
      </c>
      <c r="B77" s="103"/>
      <c r="C77" s="104"/>
      <c r="D77" s="33" t="s">
        <v>16</v>
      </c>
      <c r="E77" s="18">
        <f>E76</f>
        <v>50</v>
      </c>
      <c r="F77" s="23"/>
      <c r="G77" s="24"/>
      <c r="H77" s="24"/>
      <c r="I77" s="32"/>
      <c r="J77" s="32"/>
      <c r="K77" s="32"/>
      <c r="L77" s="24"/>
      <c r="M77" s="20">
        <f>SUM(M76)</f>
        <v>29987</v>
      </c>
    </row>
    <row r="78" spans="1:13" ht="145.80000000000001" thickBot="1">
      <c r="A78" s="54">
        <v>36</v>
      </c>
      <c r="B78" s="21" t="s">
        <v>19</v>
      </c>
      <c r="C78" s="21" t="s">
        <v>57</v>
      </c>
      <c r="D78" s="33" t="s">
        <v>16</v>
      </c>
      <c r="E78" s="18">
        <v>30</v>
      </c>
      <c r="F78" s="23">
        <v>608.5</v>
      </c>
      <c r="G78" s="24">
        <v>631.67999999999995</v>
      </c>
      <c r="H78" s="24">
        <v>579.53</v>
      </c>
      <c r="I78" s="32"/>
      <c r="J78" s="32"/>
      <c r="K78" s="32"/>
      <c r="L78" s="78">
        <f>ROUND((F78+G78+H78)/3,2)</f>
        <v>606.57000000000005</v>
      </c>
      <c r="M78" s="20">
        <f>L78*E78</f>
        <v>18197.100000000002</v>
      </c>
    </row>
    <row r="79" spans="1:13" ht="15" thickBot="1">
      <c r="A79" s="91" t="s">
        <v>18</v>
      </c>
      <c r="B79" s="92"/>
      <c r="C79" s="93"/>
      <c r="D79" s="33" t="s">
        <v>16</v>
      </c>
      <c r="E79" s="18">
        <f>E78</f>
        <v>30</v>
      </c>
      <c r="F79" s="23"/>
      <c r="G79" s="24"/>
      <c r="H79" s="24"/>
      <c r="I79" s="32"/>
      <c r="J79" s="32"/>
      <c r="K79" s="32"/>
      <c r="L79" s="24"/>
      <c r="M79" s="20">
        <f>SUM(M78)</f>
        <v>18197.100000000002</v>
      </c>
    </row>
    <row r="80" spans="1:13" ht="123.6" customHeight="1" thickBot="1">
      <c r="A80" s="54">
        <v>37</v>
      </c>
      <c r="B80" s="21" t="s">
        <v>19</v>
      </c>
      <c r="C80" s="21" t="s">
        <v>58</v>
      </c>
      <c r="D80" s="33" t="s">
        <v>16</v>
      </c>
      <c r="E80" s="18">
        <v>30</v>
      </c>
      <c r="F80" s="23">
        <v>560.47</v>
      </c>
      <c r="G80" s="24">
        <v>581.83000000000004</v>
      </c>
      <c r="H80" s="24">
        <v>533.79</v>
      </c>
      <c r="I80" s="32"/>
      <c r="J80" s="32"/>
      <c r="K80" s="32"/>
      <c r="L80" s="78">
        <f>ROUND((F80+G80+H80)/3,2)</f>
        <v>558.70000000000005</v>
      </c>
      <c r="M80" s="20">
        <f>L80*E80</f>
        <v>16761</v>
      </c>
    </row>
    <row r="81" spans="1:13" ht="15" thickBot="1">
      <c r="A81" s="91" t="s">
        <v>18</v>
      </c>
      <c r="B81" s="92"/>
      <c r="C81" s="93"/>
      <c r="D81" s="33" t="s">
        <v>16</v>
      </c>
      <c r="E81" s="18">
        <f>E80</f>
        <v>30</v>
      </c>
      <c r="F81" s="23"/>
      <c r="G81" s="24"/>
      <c r="H81" s="24"/>
      <c r="I81" s="32"/>
      <c r="J81" s="32"/>
      <c r="K81" s="32"/>
      <c r="L81" s="24"/>
      <c r="M81" s="20">
        <f>SUM(M80)</f>
        <v>16761</v>
      </c>
    </row>
    <row r="82" spans="1:13" ht="138.6" customHeight="1" thickBot="1">
      <c r="A82" s="54">
        <v>38</v>
      </c>
      <c r="B82" s="21" t="s">
        <v>19</v>
      </c>
      <c r="C82" s="21" t="s">
        <v>59</v>
      </c>
      <c r="D82" s="33" t="s">
        <v>16</v>
      </c>
      <c r="E82" s="18">
        <v>15</v>
      </c>
      <c r="F82" s="23">
        <v>358.47</v>
      </c>
      <c r="G82" s="24">
        <v>372.12</v>
      </c>
      <c r="H82" s="24">
        <v>341.4</v>
      </c>
      <c r="I82" s="32"/>
      <c r="J82" s="32"/>
      <c r="K82" s="32"/>
      <c r="L82" s="78">
        <f>ROUND((F82+G82+H82)/3,2)</f>
        <v>357.33</v>
      </c>
      <c r="M82" s="20">
        <f>L82*E82</f>
        <v>5359.95</v>
      </c>
    </row>
    <row r="83" spans="1:13" ht="15" thickBot="1">
      <c r="A83" s="91" t="s">
        <v>18</v>
      </c>
      <c r="B83" s="92"/>
      <c r="C83" s="93"/>
      <c r="D83" s="33" t="s">
        <v>16</v>
      </c>
      <c r="E83" s="18">
        <f>E82</f>
        <v>15</v>
      </c>
      <c r="F83" s="23"/>
      <c r="G83" s="24"/>
      <c r="H83" s="24"/>
      <c r="I83" s="32"/>
      <c r="J83" s="32"/>
      <c r="K83" s="32"/>
      <c r="L83" s="24"/>
      <c r="M83" s="20">
        <f>SUM(M82)</f>
        <v>5359.95</v>
      </c>
    </row>
    <row r="84" spans="1:13" ht="145.80000000000001" thickBot="1">
      <c r="A84" s="54">
        <v>39</v>
      </c>
      <c r="B84" s="21" t="s">
        <v>19</v>
      </c>
      <c r="C84" s="21" t="s">
        <v>60</v>
      </c>
      <c r="D84" s="33" t="s">
        <v>16</v>
      </c>
      <c r="E84" s="18">
        <v>15</v>
      </c>
      <c r="F84" s="23">
        <v>358.47</v>
      </c>
      <c r="G84" s="24">
        <v>372.12</v>
      </c>
      <c r="H84" s="24">
        <v>341.4</v>
      </c>
      <c r="I84" s="32"/>
      <c r="J84" s="32"/>
      <c r="K84" s="32"/>
      <c r="L84" s="78">
        <f>ROUND((F84+G84+H84)/3,2)</f>
        <v>357.33</v>
      </c>
      <c r="M84" s="20">
        <f>L84*E84</f>
        <v>5359.95</v>
      </c>
    </row>
    <row r="85" spans="1:13" ht="15" thickBot="1">
      <c r="A85" s="91" t="s">
        <v>18</v>
      </c>
      <c r="B85" s="92"/>
      <c r="C85" s="93"/>
      <c r="D85" s="33" t="s">
        <v>16</v>
      </c>
      <c r="E85" s="18">
        <f>E84</f>
        <v>15</v>
      </c>
      <c r="F85" s="23"/>
      <c r="G85" s="24"/>
      <c r="H85" s="24"/>
      <c r="I85" s="32"/>
      <c r="J85" s="32"/>
      <c r="K85" s="32"/>
      <c r="L85" s="24"/>
      <c r="M85" s="20">
        <f>SUM(M84)</f>
        <v>5359.95</v>
      </c>
    </row>
    <row r="86" spans="1:13" ht="145.80000000000001" thickBot="1">
      <c r="A86" s="54">
        <v>40</v>
      </c>
      <c r="B86" s="21" t="s">
        <v>19</v>
      </c>
      <c r="C86" s="21" t="s">
        <v>61</v>
      </c>
      <c r="D86" s="33" t="s">
        <v>16</v>
      </c>
      <c r="E86" s="18">
        <v>15</v>
      </c>
      <c r="F86" s="23">
        <v>514.74</v>
      </c>
      <c r="G86" s="24">
        <v>534.35</v>
      </c>
      <c r="H86" s="24">
        <v>490.23</v>
      </c>
      <c r="I86" s="32"/>
      <c r="J86" s="32"/>
      <c r="K86" s="32"/>
      <c r="L86" s="78">
        <f>ROUND((F86+G86+H86)/3,2)</f>
        <v>513.11</v>
      </c>
      <c r="M86" s="20">
        <f>L86*E86</f>
        <v>7696.6500000000005</v>
      </c>
    </row>
    <row r="87" spans="1:13" ht="15" thickBot="1">
      <c r="A87" s="91" t="s">
        <v>18</v>
      </c>
      <c r="B87" s="92"/>
      <c r="C87" s="93"/>
      <c r="D87" s="33" t="s">
        <v>16</v>
      </c>
      <c r="E87" s="18">
        <f>E86</f>
        <v>15</v>
      </c>
      <c r="F87" s="23"/>
      <c r="G87" s="24"/>
      <c r="H87" s="24"/>
      <c r="I87" s="32"/>
      <c r="J87" s="32"/>
      <c r="K87" s="32"/>
      <c r="L87" s="24"/>
      <c r="M87" s="20">
        <f>SUM(M86)</f>
        <v>7696.6500000000005</v>
      </c>
    </row>
    <row r="88" spans="1:13" ht="134.4" customHeight="1" thickBot="1">
      <c r="A88" s="54">
        <v>41</v>
      </c>
      <c r="B88" s="21" t="s">
        <v>19</v>
      </c>
      <c r="C88" s="21" t="s">
        <v>62</v>
      </c>
      <c r="D88" s="33" t="s">
        <v>16</v>
      </c>
      <c r="E88" s="18">
        <v>15</v>
      </c>
      <c r="F88" s="23">
        <v>514.74</v>
      </c>
      <c r="G88" s="24">
        <v>534.35</v>
      </c>
      <c r="H88" s="24">
        <v>490.23</v>
      </c>
      <c r="I88" s="32"/>
      <c r="J88" s="32"/>
      <c r="K88" s="32"/>
      <c r="L88" s="78">
        <f>ROUND((F88+G88+H88)/3,2)</f>
        <v>513.11</v>
      </c>
      <c r="M88" s="20">
        <f>L88*E88</f>
        <v>7696.6500000000005</v>
      </c>
    </row>
    <row r="89" spans="1:13" ht="15" thickBot="1">
      <c r="A89" s="91" t="s">
        <v>18</v>
      </c>
      <c r="B89" s="92"/>
      <c r="C89" s="93"/>
      <c r="D89" s="33" t="s">
        <v>16</v>
      </c>
      <c r="E89" s="18">
        <f>E88</f>
        <v>15</v>
      </c>
      <c r="F89" s="23"/>
      <c r="G89" s="24"/>
      <c r="H89" s="24"/>
      <c r="I89" s="32"/>
      <c r="J89" s="32"/>
      <c r="K89" s="32"/>
      <c r="L89" s="24"/>
      <c r="M89" s="20">
        <f>SUM(M88)</f>
        <v>7696.6500000000005</v>
      </c>
    </row>
    <row r="90" spans="1:13" ht="132.6" thickBot="1">
      <c r="A90" s="55">
        <v>42</v>
      </c>
      <c r="B90" s="47" t="s">
        <v>19</v>
      </c>
      <c r="C90" s="47" t="s">
        <v>63</v>
      </c>
      <c r="D90" s="34" t="s">
        <v>16</v>
      </c>
      <c r="E90" s="25">
        <v>15</v>
      </c>
      <c r="F90" s="27">
        <v>514.74</v>
      </c>
      <c r="G90" s="28">
        <v>534.35</v>
      </c>
      <c r="H90" s="28">
        <v>490.23</v>
      </c>
      <c r="I90" s="35" t="s">
        <v>8</v>
      </c>
      <c r="J90" s="35" t="s">
        <v>9</v>
      </c>
      <c r="K90" s="35"/>
      <c r="L90" s="78">
        <f>ROUND((F90+G90+H90)/3,2)</f>
        <v>513.11</v>
      </c>
      <c r="M90" s="20">
        <f>L90*E90</f>
        <v>7696.6500000000005</v>
      </c>
    </row>
    <row r="91" spans="1:13" ht="15" thickBot="1">
      <c r="A91" s="87" t="s">
        <v>18</v>
      </c>
      <c r="B91" s="88"/>
      <c r="C91" s="89"/>
      <c r="D91" s="48" t="s">
        <v>16</v>
      </c>
      <c r="E91" s="49">
        <f>E90</f>
        <v>15</v>
      </c>
      <c r="F91" s="50"/>
      <c r="G91" s="51"/>
      <c r="H91" s="51"/>
      <c r="I91" s="52"/>
      <c r="J91" s="52"/>
      <c r="K91" s="52"/>
      <c r="L91" s="53"/>
      <c r="M91" s="31">
        <f>SUM(M90)</f>
        <v>7696.6500000000005</v>
      </c>
    </row>
    <row r="92" spans="1:13" ht="132.6" thickBot="1">
      <c r="A92" s="57">
        <v>43</v>
      </c>
      <c r="B92" s="29" t="s">
        <v>19</v>
      </c>
      <c r="C92" s="36" t="s">
        <v>64</v>
      </c>
      <c r="D92" s="37" t="s">
        <v>16</v>
      </c>
      <c r="E92" s="16">
        <v>15</v>
      </c>
      <c r="F92" s="17">
        <v>514.74</v>
      </c>
      <c r="G92" s="30">
        <v>534.35</v>
      </c>
      <c r="H92" s="30">
        <v>490.23</v>
      </c>
      <c r="I92" s="38">
        <v>2400</v>
      </c>
      <c r="J92" s="38">
        <v>12000</v>
      </c>
      <c r="K92" s="38"/>
      <c r="L92" s="78">
        <f>ROUND((F92+G92+H92)/3,2)</f>
        <v>513.11</v>
      </c>
      <c r="M92" s="20">
        <f>L92*E92</f>
        <v>7696.6500000000005</v>
      </c>
    </row>
    <row r="93" spans="1:13" ht="15" thickBot="1">
      <c r="A93" s="91" t="s">
        <v>17</v>
      </c>
      <c r="B93" s="92"/>
      <c r="C93" s="93"/>
      <c r="D93" s="33" t="s">
        <v>16</v>
      </c>
      <c r="E93" s="18">
        <f>E92</f>
        <v>15</v>
      </c>
      <c r="F93" s="23"/>
      <c r="G93" s="24"/>
      <c r="H93" s="24"/>
      <c r="I93" s="32"/>
      <c r="J93" s="32">
        <v>12000</v>
      </c>
      <c r="K93" s="32"/>
      <c r="L93" s="24"/>
      <c r="M93" s="20">
        <f>SUM(M92)</f>
        <v>7696.6500000000005</v>
      </c>
    </row>
    <row r="94" spans="1:13" ht="132.6" thickBot="1">
      <c r="A94" s="54">
        <v>44</v>
      </c>
      <c r="B94" s="21" t="s">
        <v>19</v>
      </c>
      <c r="C94" s="21" t="s">
        <v>65</v>
      </c>
      <c r="D94" s="33" t="s">
        <v>16</v>
      </c>
      <c r="E94" s="18">
        <v>15</v>
      </c>
      <c r="F94" s="23">
        <v>689.67</v>
      </c>
      <c r="G94" s="24">
        <v>715.94</v>
      </c>
      <c r="H94" s="24">
        <v>656.83</v>
      </c>
      <c r="I94" s="32">
        <v>1766</v>
      </c>
      <c r="J94" s="32">
        <v>1766</v>
      </c>
      <c r="K94" s="32"/>
      <c r="L94" s="78">
        <f>ROUND((F94+G94+H94)/3,2)</f>
        <v>687.48</v>
      </c>
      <c r="M94" s="20">
        <f>L94*E94</f>
        <v>10312.200000000001</v>
      </c>
    </row>
    <row r="95" spans="1:13" ht="15" thickBot="1">
      <c r="A95" s="91" t="s">
        <v>17</v>
      </c>
      <c r="B95" s="92"/>
      <c r="C95" s="93"/>
      <c r="D95" s="33" t="s">
        <v>16</v>
      </c>
      <c r="E95" s="18">
        <f>E94</f>
        <v>15</v>
      </c>
      <c r="F95" s="23"/>
      <c r="G95" s="24"/>
      <c r="H95" s="24"/>
      <c r="I95" s="32"/>
      <c r="J95" s="32">
        <v>1766</v>
      </c>
      <c r="K95" s="32"/>
      <c r="L95" s="24"/>
      <c r="M95" s="20">
        <f>SUM(M94)</f>
        <v>10312.200000000001</v>
      </c>
    </row>
    <row r="96" spans="1:13" ht="121.8" customHeight="1" thickBot="1">
      <c r="A96" s="54">
        <v>45</v>
      </c>
      <c r="B96" s="39" t="s">
        <v>19</v>
      </c>
      <c r="C96" s="39" t="s">
        <v>66</v>
      </c>
      <c r="D96" s="26" t="s">
        <v>16</v>
      </c>
      <c r="E96" s="18">
        <v>15</v>
      </c>
      <c r="F96" s="23">
        <v>497.4</v>
      </c>
      <c r="G96" s="24">
        <v>516.35</v>
      </c>
      <c r="H96" s="24">
        <v>473.72</v>
      </c>
      <c r="I96" s="20">
        <v>1759</v>
      </c>
      <c r="J96" s="20">
        <v>3518</v>
      </c>
      <c r="K96" s="22"/>
      <c r="L96" s="78">
        <f>ROUND((F96+G96+H96)/3,2)</f>
        <v>495.82</v>
      </c>
      <c r="M96" s="20">
        <f>L96*E96</f>
        <v>7437.3</v>
      </c>
    </row>
    <row r="97" spans="1:13" ht="15" thickBot="1">
      <c r="A97" s="81" t="s">
        <v>17</v>
      </c>
      <c r="B97" s="82"/>
      <c r="C97" s="83"/>
      <c r="D97" s="26" t="s">
        <v>16</v>
      </c>
      <c r="E97" s="18">
        <f>E96</f>
        <v>15</v>
      </c>
      <c r="F97" s="23"/>
      <c r="G97" s="24"/>
      <c r="H97" s="24"/>
      <c r="I97" s="20"/>
      <c r="J97" s="20"/>
      <c r="K97" s="22"/>
      <c r="L97" s="20"/>
      <c r="M97" s="20">
        <f>SUM(M96)</f>
        <v>7437.3</v>
      </c>
    </row>
    <row r="98" spans="1:13" ht="122.4" customHeight="1" thickBot="1">
      <c r="A98" s="54">
        <v>46</v>
      </c>
      <c r="B98" s="39" t="s">
        <v>19</v>
      </c>
      <c r="C98" s="39" t="s">
        <v>67</v>
      </c>
      <c r="D98" s="26" t="s">
        <v>16</v>
      </c>
      <c r="E98" s="18">
        <v>15</v>
      </c>
      <c r="F98" s="23">
        <v>497.4</v>
      </c>
      <c r="G98" s="24">
        <v>516.35</v>
      </c>
      <c r="H98" s="24">
        <v>473.72</v>
      </c>
      <c r="I98" s="20"/>
      <c r="J98" s="20"/>
      <c r="K98" s="22"/>
      <c r="L98" s="78">
        <f>ROUND((F98+G98+H98)/3,2)</f>
        <v>495.82</v>
      </c>
      <c r="M98" s="20">
        <f>L98*E98</f>
        <v>7437.3</v>
      </c>
    </row>
    <row r="99" spans="1:13" ht="15" thickBot="1">
      <c r="A99" s="81" t="s">
        <v>17</v>
      </c>
      <c r="B99" s="82"/>
      <c r="C99" s="83"/>
      <c r="D99" s="26" t="s">
        <v>16</v>
      </c>
      <c r="E99" s="18">
        <f>E98</f>
        <v>15</v>
      </c>
      <c r="F99" s="23"/>
      <c r="G99" s="24"/>
      <c r="H99" s="24"/>
      <c r="I99" s="20"/>
      <c r="J99" s="20"/>
      <c r="K99" s="22"/>
      <c r="L99" s="20"/>
      <c r="M99" s="20">
        <f>SUM(M98)</f>
        <v>7437.3</v>
      </c>
    </row>
    <row r="100" spans="1:13" ht="119.4" thickBot="1">
      <c r="A100" s="54">
        <v>47</v>
      </c>
      <c r="B100" s="39" t="s">
        <v>19</v>
      </c>
      <c r="C100" s="39" t="s">
        <v>68</v>
      </c>
      <c r="D100" s="26" t="s">
        <v>16</v>
      </c>
      <c r="E100" s="18">
        <v>30</v>
      </c>
      <c r="F100" s="23">
        <v>1082.1099999999999</v>
      </c>
      <c r="G100" s="24">
        <v>1123.3399999999999</v>
      </c>
      <c r="H100" s="24">
        <v>1030.5899999999999</v>
      </c>
      <c r="I100" s="20"/>
      <c r="J100" s="20"/>
      <c r="K100" s="22"/>
      <c r="L100" s="78">
        <f>ROUND((F100+G100+H100)/3,2)</f>
        <v>1078.68</v>
      </c>
      <c r="M100" s="20">
        <f>L100*E100</f>
        <v>32360.400000000001</v>
      </c>
    </row>
    <row r="101" spans="1:13" ht="15" thickBot="1">
      <c r="A101" s="81" t="s">
        <v>17</v>
      </c>
      <c r="B101" s="82"/>
      <c r="C101" s="83"/>
      <c r="D101" s="26" t="s">
        <v>16</v>
      </c>
      <c r="E101" s="18">
        <f>E100</f>
        <v>30</v>
      </c>
      <c r="F101" s="23"/>
      <c r="G101" s="24"/>
      <c r="H101" s="24"/>
      <c r="I101" s="20"/>
      <c r="J101" s="20"/>
      <c r="K101" s="22"/>
      <c r="L101" s="20"/>
      <c r="M101" s="20">
        <f>SUM(M100)</f>
        <v>32360.400000000001</v>
      </c>
    </row>
    <row r="102" spans="1:13" ht="147.6" customHeight="1" thickBot="1">
      <c r="A102" s="54">
        <v>48</v>
      </c>
      <c r="B102" s="39" t="s">
        <v>69</v>
      </c>
      <c r="C102" s="39" t="s">
        <v>70</v>
      </c>
      <c r="D102" s="26" t="s">
        <v>16</v>
      </c>
      <c r="E102" s="18">
        <v>60</v>
      </c>
      <c r="F102" s="23">
        <v>570.16999999999996</v>
      </c>
      <c r="G102" s="24">
        <v>597.32000000000005</v>
      </c>
      <c r="H102" s="24">
        <v>543.02</v>
      </c>
      <c r="I102" s="20"/>
      <c r="J102" s="20"/>
      <c r="K102" s="22"/>
      <c r="L102" s="78">
        <f>ROUND((F102+G102+H102)/3,2)</f>
        <v>570.16999999999996</v>
      </c>
      <c r="M102" s="20">
        <f>L102*E102</f>
        <v>34210.199999999997</v>
      </c>
    </row>
    <row r="103" spans="1:13" ht="15" thickBot="1">
      <c r="A103" s="81" t="s">
        <v>17</v>
      </c>
      <c r="B103" s="82"/>
      <c r="C103" s="83"/>
      <c r="D103" s="26" t="s">
        <v>16</v>
      </c>
      <c r="E103" s="18">
        <f>E102</f>
        <v>60</v>
      </c>
      <c r="F103" s="23"/>
      <c r="G103" s="24"/>
      <c r="H103" s="24"/>
      <c r="I103" s="20"/>
      <c r="J103" s="20"/>
      <c r="K103" s="22"/>
      <c r="L103" s="20"/>
      <c r="M103" s="20">
        <f>SUM(M102)</f>
        <v>34210.199999999997</v>
      </c>
    </row>
    <row r="104" spans="1:13" ht="145.80000000000001" thickBot="1">
      <c r="A104" s="54">
        <v>49</v>
      </c>
      <c r="B104" s="39" t="s">
        <v>69</v>
      </c>
      <c r="C104" s="39" t="s">
        <v>71</v>
      </c>
      <c r="D104" s="26" t="s">
        <v>16</v>
      </c>
      <c r="E104" s="18">
        <v>30</v>
      </c>
      <c r="F104" s="23">
        <v>165.99</v>
      </c>
      <c r="G104" s="24">
        <v>173.89</v>
      </c>
      <c r="H104" s="24">
        <v>158.09</v>
      </c>
      <c r="I104" s="20"/>
      <c r="J104" s="20"/>
      <c r="K104" s="22"/>
      <c r="L104" s="78">
        <f>ROUND((F104+G104+H104)/3,2)</f>
        <v>165.99</v>
      </c>
      <c r="M104" s="20">
        <f>L104*E104</f>
        <v>4979.7000000000007</v>
      </c>
    </row>
    <row r="105" spans="1:13" ht="15" thickBot="1">
      <c r="A105" s="81" t="s">
        <v>17</v>
      </c>
      <c r="B105" s="82"/>
      <c r="C105" s="83"/>
      <c r="D105" s="26" t="s">
        <v>16</v>
      </c>
      <c r="E105" s="18">
        <f>E104</f>
        <v>30</v>
      </c>
      <c r="F105" s="23"/>
      <c r="G105" s="24"/>
      <c r="H105" s="24"/>
      <c r="I105" s="20"/>
      <c r="J105" s="20"/>
      <c r="K105" s="22"/>
      <c r="L105" s="20"/>
      <c r="M105" s="20">
        <f>SUM(M104)</f>
        <v>4979.7000000000007</v>
      </c>
    </row>
    <row r="106" spans="1:13" ht="120" customHeight="1" thickBot="1">
      <c r="A106" s="54">
        <v>50</v>
      </c>
      <c r="B106" s="39" t="s">
        <v>69</v>
      </c>
      <c r="C106" s="39" t="s">
        <v>72</v>
      </c>
      <c r="D106" s="26" t="s">
        <v>16</v>
      </c>
      <c r="E106" s="18">
        <v>30</v>
      </c>
      <c r="F106" s="23">
        <v>156.85</v>
      </c>
      <c r="G106" s="24">
        <v>164.32</v>
      </c>
      <c r="H106" s="24">
        <v>149.38999999999999</v>
      </c>
      <c r="I106" s="20"/>
      <c r="J106" s="20"/>
      <c r="K106" s="22"/>
      <c r="L106" s="78">
        <f>ROUND((F106+G106+H106)/3,2)</f>
        <v>156.85</v>
      </c>
      <c r="M106" s="20">
        <f>L106*E106</f>
        <v>4705.5</v>
      </c>
    </row>
    <row r="107" spans="1:13" ht="15" thickBot="1">
      <c r="A107" s="81" t="s">
        <v>17</v>
      </c>
      <c r="B107" s="82"/>
      <c r="C107" s="83"/>
      <c r="D107" s="26" t="s">
        <v>16</v>
      </c>
      <c r="E107" s="18">
        <f>E106</f>
        <v>30</v>
      </c>
      <c r="F107" s="23"/>
      <c r="G107" s="24"/>
      <c r="H107" s="24"/>
      <c r="I107" s="20"/>
      <c r="J107" s="20"/>
      <c r="K107" s="22"/>
      <c r="L107" s="20"/>
      <c r="M107" s="20">
        <f>SUM(M106)</f>
        <v>4705.5</v>
      </c>
    </row>
    <row r="108" spans="1:13" ht="132.6" thickBot="1">
      <c r="A108" s="54">
        <v>51</v>
      </c>
      <c r="B108" s="39" t="s">
        <v>69</v>
      </c>
      <c r="C108" s="39" t="s">
        <v>73</v>
      </c>
      <c r="D108" s="26" t="s">
        <v>16</v>
      </c>
      <c r="E108" s="18">
        <v>30</v>
      </c>
      <c r="F108" s="23">
        <v>146.35</v>
      </c>
      <c r="G108" s="24">
        <v>153.32</v>
      </c>
      <c r="H108" s="24">
        <v>139.38999999999999</v>
      </c>
      <c r="I108" s="20"/>
      <c r="J108" s="20"/>
      <c r="K108" s="22"/>
      <c r="L108" s="78">
        <f>ROUND((F108+G108+H108)/3,2)</f>
        <v>146.35</v>
      </c>
      <c r="M108" s="20">
        <f>L108*E108</f>
        <v>4390.5</v>
      </c>
    </row>
    <row r="109" spans="1:13" ht="15" thickBot="1">
      <c r="A109" s="81" t="s">
        <v>17</v>
      </c>
      <c r="B109" s="82"/>
      <c r="C109" s="83"/>
      <c r="D109" s="26" t="s">
        <v>16</v>
      </c>
      <c r="E109" s="18">
        <f>E108</f>
        <v>30</v>
      </c>
      <c r="F109" s="23"/>
      <c r="G109" s="24"/>
      <c r="H109" s="24"/>
      <c r="I109" s="20"/>
      <c r="J109" s="20"/>
      <c r="K109" s="22"/>
      <c r="L109" s="20"/>
      <c r="M109" s="20">
        <f>SUM(M108)</f>
        <v>4390.5</v>
      </c>
    </row>
    <row r="110" spans="1:13" ht="132.6" thickBot="1">
      <c r="A110" s="54">
        <v>52</v>
      </c>
      <c r="B110" s="39" t="s">
        <v>69</v>
      </c>
      <c r="C110" s="39" t="s">
        <v>74</v>
      </c>
      <c r="D110" s="26" t="s">
        <v>16</v>
      </c>
      <c r="E110" s="18">
        <v>30</v>
      </c>
      <c r="F110" s="23">
        <v>146.35</v>
      </c>
      <c r="G110" s="24">
        <v>153.32</v>
      </c>
      <c r="H110" s="24">
        <v>139.38999999999999</v>
      </c>
      <c r="I110" s="20"/>
      <c r="J110" s="20"/>
      <c r="K110" s="22"/>
      <c r="L110" s="78">
        <f>ROUND((F110+G110+H110)/3,2)</f>
        <v>146.35</v>
      </c>
      <c r="M110" s="20">
        <f>L110*E110</f>
        <v>4390.5</v>
      </c>
    </row>
    <row r="111" spans="1:13" ht="15" thickBot="1">
      <c r="A111" s="81" t="s">
        <v>17</v>
      </c>
      <c r="B111" s="82"/>
      <c r="C111" s="83"/>
      <c r="D111" s="26" t="s">
        <v>16</v>
      </c>
      <c r="E111" s="18">
        <f>E110</f>
        <v>30</v>
      </c>
      <c r="F111" s="23"/>
      <c r="G111" s="24"/>
      <c r="H111" s="24"/>
      <c r="I111" s="20"/>
      <c r="J111" s="20"/>
      <c r="K111" s="22"/>
      <c r="L111" s="20"/>
      <c r="M111" s="20">
        <f>SUM(M110)</f>
        <v>4390.5</v>
      </c>
    </row>
    <row r="112" spans="1:13" ht="132.6" thickBot="1">
      <c r="A112" s="54">
        <v>53</v>
      </c>
      <c r="B112" s="39" t="s">
        <v>69</v>
      </c>
      <c r="C112" s="39" t="s">
        <v>75</v>
      </c>
      <c r="D112" s="26" t="s">
        <v>16</v>
      </c>
      <c r="E112" s="18">
        <v>30</v>
      </c>
      <c r="F112" s="23">
        <v>146.35</v>
      </c>
      <c r="G112" s="24">
        <v>153.32</v>
      </c>
      <c r="H112" s="24">
        <v>139.38999999999999</v>
      </c>
      <c r="I112" s="20"/>
      <c r="J112" s="20"/>
      <c r="K112" s="22"/>
      <c r="L112" s="78">
        <f>ROUND((F112+G112+H112)/3,2)</f>
        <v>146.35</v>
      </c>
      <c r="M112" s="20">
        <f>L112*E112</f>
        <v>4390.5</v>
      </c>
    </row>
    <row r="113" spans="1:15" ht="15" thickBot="1">
      <c r="A113" s="81" t="s">
        <v>17</v>
      </c>
      <c r="B113" s="82"/>
      <c r="C113" s="83"/>
      <c r="D113" s="26" t="s">
        <v>16</v>
      </c>
      <c r="E113" s="18">
        <f>E112</f>
        <v>30</v>
      </c>
      <c r="F113" s="23"/>
      <c r="G113" s="24"/>
      <c r="H113" s="24"/>
      <c r="I113" s="20"/>
      <c r="J113" s="20"/>
      <c r="K113" s="22"/>
      <c r="L113" s="20"/>
      <c r="M113" s="20">
        <f>SUM(M112)</f>
        <v>4390.5</v>
      </c>
    </row>
    <row r="114" spans="1:15" ht="132.6" thickBot="1">
      <c r="A114" s="54">
        <v>54</v>
      </c>
      <c r="B114" s="39" t="s">
        <v>69</v>
      </c>
      <c r="C114" s="39" t="s">
        <v>76</v>
      </c>
      <c r="D114" s="26" t="s">
        <v>16</v>
      </c>
      <c r="E114" s="18">
        <v>30</v>
      </c>
      <c r="F114" s="23">
        <v>146.35</v>
      </c>
      <c r="G114" s="24">
        <v>153.32</v>
      </c>
      <c r="H114" s="24">
        <v>139.38999999999999</v>
      </c>
      <c r="I114" s="20"/>
      <c r="J114" s="20"/>
      <c r="K114" s="22"/>
      <c r="L114" s="78">
        <f>ROUND((F114+G114+H114)/3,2)</f>
        <v>146.35</v>
      </c>
      <c r="M114" s="20">
        <f>L114*E114</f>
        <v>4390.5</v>
      </c>
    </row>
    <row r="115" spans="1:15" ht="15" thickBot="1">
      <c r="A115" s="81" t="s">
        <v>17</v>
      </c>
      <c r="B115" s="82"/>
      <c r="C115" s="83"/>
      <c r="D115" s="26" t="s">
        <v>16</v>
      </c>
      <c r="E115" s="18">
        <f>E114</f>
        <v>30</v>
      </c>
      <c r="F115" s="23"/>
      <c r="G115" s="24"/>
      <c r="H115" s="24"/>
      <c r="I115" s="20"/>
      <c r="J115" s="20"/>
      <c r="K115" s="22"/>
      <c r="L115" s="20"/>
      <c r="M115" s="20">
        <f>SUM(M114)</f>
        <v>4390.5</v>
      </c>
    </row>
    <row r="116" spans="1:15" ht="149.4" customHeight="1" thickBot="1">
      <c r="A116" s="54">
        <v>55</v>
      </c>
      <c r="B116" s="39" t="s">
        <v>69</v>
      </c>
      <c r="C116" s="39" t="s">
        <v>77</v>
      </c>
      <c r="D116" s="26" t="s">
        <v>16</v>
      </c>
      <c r="E116" s="18">
        <v>15</v>
      </c>
      <c r="F116" s="23">
        <v>504.5</v>
      </c>
      <c r="G116" s="24">
        <v>528.52</v>
      </c>
      <c r="H116" s="24">
        <v>480.48</v>
      </c>
      <c r="I116" s="20"/>
      <c r="J116" s="20"/>
      <c r="K116" s="22"/>
      <c r="L116" s="78">
        <f>ROUND((F116+G116+H116)/3,2)</f>
        <v>504.5</v>
      </c>
      <c r="M116" s="20">
        <f>L116*E116</f>
        <v>7567.5</v>
      </c>
    </row>
    <row r="117" spans="1:15" ht="15" thickBot="1">
      <c r="A117" s="81" t="s">
        <v>17</v>
      </c>
      <c r="B117" s="82"/>
      <c r="C117" s="83"/>
      <c r="D117" s="26" t="s">
        <v>16</v>
      </c>
      <c r="E117" s="18">
        <f>E116</f>
        <v>15</v>
      </c>
      <c r="F117" s="23"/>
      <c r="G117" s="24"/>
      <c r="H117" s="24"/>
      <c r="I117" s="20"/>
      <c r="J117" s="20"/>
      <c r="K117" s="22"/>
      <c r="L117" s="20"/>
      <c r="M117" s="20">
        <f>SUM(M116)</f>
        <v>7567.5</v>
      </c>
    </row>
    <row r="118" spans="1:15" ht="148.80000000000001" customHeight="1" thickBot="1">
      <c r="A118" s="54">
        <v>56</v>
      </c>
      <c r="B118" s="39" t="s">
        <v>69</v>
      </c>
      <c r="C118" s="39" t="s">
        <v>78</v>
      </c>
      <c r="D118" s="26" t="s">
        <v>16</v>
      </c>
      <c r="E118" s="18">
        <v>15</v>
      </c>
      <c r="F118" s="23">
        <v>504.5</v>
      </c>
      <c r="G118" s="24">
        <v>528.52</v>
      </c>
      <c r="H118" s="24">
        <v>480.48</v>
      </c>
      <c r="I118" s="20"/>
      <c r="J118" s="20"/>
      <c r="K118" s="22"/>
      <c r="L118" s="78">
        <f>ROUND((F118+G118+H118)/3,2)</f>
        <v>504.5</v>
      </c>
      <c r="M118" s="20">
        <f>L118*E118</f>
        <v>7567.5</v>
      </c>
    </row>
    <row r="119" spans="1:15" ht="15" thickBot="1">
      <c r="A119" s="81" t="s">
        <v>17</v>
      </c>
      <c r="B119" s="82"/>
      <c r="C119" s="83"/>
      <c r="D119" s="26" t="s">
        <v>16</v>
      </c>
      <c r="E119" s="18">
        <f>E118</f>
        <v>15</v>
      </c>
      <c r="F119" s="23"/>
      <c r="G119" s="24"/>
      <c r="H119" s="24"/>
      <c r="I119" s="20"/>
      <c r="J119" s="20"/>
      <c r="K119" s="22"/>
      <c r="L119" s="20"/>
      <c r="M119" s="20">
        <f>SUM(M118)</f>
        <v>7567.5</v>
      </c>
    </row>
    <row r="120" spans="1:15" ht="147.6" customHeight="1" thickBot="1">
      <c r="A120" s="54">
        <v>57</v>
      </c>
      <c r="B120" s="39" t="s">
        <v>69</v>
      </c>
      <c r="C120" s="39" t="s">
        <v>79</v>
      </c>
      <c r="D120" s="26" t="s">
        <v>16</v>
      </c>
      <c r="E120" s="18">
        <v>15</v>
      </c>
      <c r="F120" s="23">
        <v>504.5</v>
      </c>
      <c r="G120" s="24">
        <v>528.52</v>
      </c>
      <c r="H120" s="24">
        <v>480.48</v>
      </c>
      <c r="I120" s="20"/>
      <c r="J120" s="20"/>
      <c r="K120" s="22"/>
      <c r="L120" s="78">
        <f>ROUND((F120+G120+H120)/3,2)</f>
        <v>504.5</v>
      </c>
      <c r="M120" s="20">
        <f>L120*E120</f>
        <v>7567.5</v>
      </c>
    </row>
    <row r="121" spans="1:15" ht="15" thickBot="1">
      <c r="A121" s="81" t="s">
        <v>17</v>
      </c>
      <c r="B121" s="82"/>
      <c r="C121" s="83"/>
      <c r="D121" s="26" t="s">
        <v>16</v>
      </c>
      <c r="E121" s="18">
        <f>E120</f>
        <v>15</v>
      </c>
      <c r="F121" s="23"/>
      <c r="G121" s="24"/>
      <c r="H121" s="24"/>
      <c r="I121" s="20"/>
      <c r="J121" s="20"/>
      <c r="K121" s="22"/>
      <c r="L121" s="20"/>
      <c r="M121" s="20">
        <f>SUM(M120)</f>
        <v>7567.5</v>
      </c>
    </row>
    <row r="122" spans="1:15" ht="159" thickBot="1">
      <c r="A122" s="54">
        <v>58</v>
      </c>
      <c r="B122" s="39" t="s">
        <v>69</v>
      </c>
      <c r="C122" s="39" t="s">
        <v>80</v>
      </c>
      <c r="D122" s="26" t="s">
        <v>16</v>
      </c>
      <c r="E122" s="18">
        <v>15</v>
      </c>
      <c r="F122" s="23">
        <v>504.5</v>
      </c>
      <c r="G122" s="24">
        <v>528.52</v>
      </c>
      <c r="H122" s="24">
        <v>480.48</v>
      </c>
      <c r="I122" s="20"/>
      <c r="J122" s="20"/>
      <c r="K122" s="22"/>
      <c r="L122" s="78">
        <f>ROUND((F122+G122+H122)/3,2)</f>
        <v>504.5</v>
      </c>
      <c r="M122" s="20">
        <f>L122*E122</f>
        <v>7567.5</v>
      </c>
    </row>
    <row r="123" spans="1:15" ht="15" thickBot="1">
      <c r="A123" s="81" t="s">
        <v>17</v>
      </c>
      <c r="B123" s="82"/>
      <c r="C123" s="83"/>
      <c r="D123" s="26" t="s">
        <v>16</v>
      </c>
      <c r="E123" s="18">
        <f>E122</f>
        <v>15</v>
      </c>
      <c r="F123" s="23"/>
      <c r="G123" s="24"/>
      <c r="H123" s="24"/>
      <c r="I123" s="20"/>
      <c r="J123" s="20"/>
      <c r="K123" s="22"/>
      <c r="L123" s="20"/>
      <c r="M123" s="20">
        <f>SUM(M122)</f>
        <v>7567.5</v>
      </c>
    </row>
    <row r="124" spans="1:15" ht="146.4" customHeight="1" thickBot="1">
      <c r="A124" s="54">
        <v>59</v>
      </c>
      <c r="B124" s="39" t="s">
        <v>69</v>
      </c>
      <c r="C124" s="39" t="s">
        <v>81</v>
      </c>
      <c r="D124" s="26" t="s">
        <v>16</v>
      </c>
      <c r="E124" s="18">
        <v>15</v>
      </c>
      <c r="F124" s="23">
        <v>504.5</v>
      </c>
      <c r="G124" s="24">
        <v>528.52</v>
      </c>
      <c r="H124" s="24">
        <v>480.48</v>
      </c>
      <c r="I124" s="20"/>
      <c r="J124" s="20"/>
      <c r="K124" s="22"/>
      <c r="L124" s="78">
        <f>ROUND((F124+G124+H124)/3,2)</f>
        <v>504.5</v>
      </c>
      <c r="M124" s="20">
        <f>L124*E124</f>
        <v>7567.5</v>
      </c>
    </row>
    <row r="125" spans="1:15" ht="15" thickBot="1">
      <c r="A125" s="81" t="s">
        <v>17</v>
      </c>
      <c r="B125" s="82"/>
      <c r="C125" s="83"/>
      <c r="D125" s="26" t="s">
        <v>16</v>
      </c>
      <c r="E125" s="18">
        <f>E124</f>
        <v>15</v>
      </c>
      <c r="F125" s="23"/>
      <c r="G125" s="24"/>
      <c r="H125" s="24"/>
      <c r="I125" s="20"/>
      <c r="J125" s="20"/>
      <c r="K125" s="22"/>
      <c r="L125" s="20"/>
      <c r="M125" s="20">
        <f>SUM(M124)</f>
        <v>7567.5</v>
      </c>
    </row>
    <row r="126" spans="1:15" ht="147" customHeight="1" thickBot="1">
      <c r="A126" s="54">
        <v>60</v>
      </c>
      <c r="B126" s="39" t="s">
        <v>69</v>
      </c>
      <c r="C126" s="39" t="s">
        <v>82</v>
      </c>
      <c r="D126" s="79" t="s">
        <v>16</v>
      </c>
      <c r="E126" s="18">
        <v>15</v>
      </c>
      <c r="F126" s="23">
        <v>504.5</v>
      </c>
      <c r="G126" s="24">
        <v>528.52</v>
      </c>
      <c r="H126" s="24">
        <v>480.48</v>
      </c>
      <c r="I126" s="20"/>
      <c r="J126" s="20"/>
      <c r="K126" s="22"/>
      <c r="L126" s="78">
        <f>ROUND((F126+G126+H126)/3,2)</f>
        <v>504.5</v>
      </c>
      <c r="M126" s="20">
        <f>L126*E126</f>
        <v>7567.5</v>
      </c>
    </row>
    <row r="127" spans="1:15" ht="15" thickBot="1">
      <c r="A127" s="81" t="s">
        <v>17</v>
      </c>
      <c r="B127" s="90"/>
      <c r="C127" s="83"/>
      <c r="D127" s="26" t="s">
        <v>16</v>
      </c>
      <c r="E127" s="18">
        <f>E126</f>
        <v>15</v>
      </c>
      <c r="F127" s="23"/>
      <c r="G127" s="24"/>
      <c r="H127" s="24"/>
      <c r="I127" s="20"/>
      <c r="J127" s="20"/>
      <c r="K127" s="22"/>
      <c r="L127" s="20"/>
      <c r="M127" s="20">
        <f>SUM(M126)</f>
        <v>7567.5</v>
      </c>
    </row>
    <row r="128" spans="1:15" ht="15" thickBot="1">
      <c r="A128" s="87" t="s">
        <v>20</v>
      </c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9"/>
      <c r="M128" s="31">
        <f>M9+M11+M13+M15+M17+M19+M21+M23+M25+M27+M29+M31+M33+M35+M37+M39+M41+M43+M45+M47+M49+M51+M53+M55+M57+M59+M61+M63+M65+M67+M69+M71+M73+M75+M77+M79+M81+M83+M85+M87+M89+M91+M93+M95+M97+M99+M101+M103+M105+M107+M109+M111+M113+M115+M117+M119+M121+M123+M125+M127</f>
        <v>952282.89999999991</v>
      </c>
      <c r="O128" s="31">
        <f>M9+M11+M13+M15+M17+M19+M21+M23+M25+M27+M29+M31+M33+M35+M37+M39+M41+M43+M45+M47+M49+M51+M53+M55+M57+M59+M61+M63+M65+M67+M69+M71+M73+M75+M77+M79+M81+M83+M85+M87+M89+M91+M93+M95+M97+M99+M101+M103+M105+M107+M109+M111+M113+M115+M117+M119+M121+M123+M125+M127</f>
        <v>952282.89999999991</v>
      </c>
    </row>
    <row r="129" spans="1:73" s="64" customFormat="1" ht="15.75" customHeight="1">
      <c r="A129" s="80" t="s">
        <v>90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2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  <c r="BM129" s="63"/>
      <c r="BN129" s="63"/>
      <c r="BO129" s="63"/>
      <c r="BP129" s="63"/>
      <c r="BQ129" s="63"/>
      <c r="BR129" s="63"/>
      <c r="BS129" s="63"/>
      <c r="BT129" s="63"/>
      <c r="BU129" s="63"/>
    </row>
    <row r="130" spans="1:73" s="64" customFormat="1" ht="13.8" customHeight="1">
      <c r="A130" s="65"/>
      <c r="B130" s="65"/>
      <c r="C130" s="65"/>
      <c r="D130" s="65"/>
      <c r="E130" s="66"/>
      <c r="F130" s="67"/>
      <c r="G130" s="67"/>
      <c r="H130" s="67"/>
      <c r="I130" s="67"/>
      <c r="J130" s="68"/>
      <c r="K130" s="69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  <c r="BD130" s="63"/>
      <c r="BE130" s="63"/>
      <c r="BF130" s="63"/>
      <c r="BG130" s="63"/>
      <c r="BH130" s="63"/>
      <c r="BI130" s="63"/>
      <c r="BJ130" s="63"/>
      <c r="BK130" s="63"/>
      <c r="BL130" s="63"/>
      <c r="BM130" s="63"/>
      <c r="BN130" s="63"/>
      <c r="BO130" s="63"/>
      <c r="BP130" s="63"/>
      <c r="BQ130" s="63"/>
      <c r="BR130" s="63"/>
      <c r="BS130" s="63"/>
      <c r="BT130" s="63"/>
      <c r="BU130" s="63"/>
    </row>
    <row r="131" spans="1:73" s="72" customFormat="1" ht="15.75" customHeight="1">
      <c r="A131" s="70" t="s">
        <v>83</v>
      </c>
      <c r="B131" s="84" t="s">
        <v>89</v>
      </c>
      <c r="C131" s="85"/>
      <c r="D131" s="71"/>
      <c r="E131" s="71"/>
      <c r="F131" s="71"/>
      <c r="G131" s="71"/>
      <c r="H131" s="71"/>
      <c r="I131" s="71"/>
      <c r="J131" s="71"/>
    </row>
    <row r="132" spans="1:73" s="72" customFormat="1" ht="15.75" customHeight="1">
      <c r="A132" s="70" t="s">
        <v>84</v>
      </c>
      <c r="B132" s="84" t="s">
        <v>89</v>
      </c>
      <c r="C132" s="86"/>
      <c r="D132" s="71"/>
      <c r="E132" s="71"/>
      <c r="F132" s="71"/>
      <c r="G132" s="71"/>
      <c r="H132" s="71"/>
      <c r="I132" s="71"/>
      <c r="J132" s="71"/>
    </row>
    <row r="133" spans="1:73" s="72" customFormat="1">
      <c r="A133" s="73" t="s">
        <v>85</v>
      </c>
      <c r="B133" s="84" t="s">
        <v>89</v>
      </c>
      <c r="C133" s="86"/>
      <c r="D133" s="71"/>
      <c r="E133" s="71"/>
      <c r="F133" s="71"/>
      <c r="G133" s="71"/>
      <c r="H133" s="71"/>
      <c r="I133" s="71"/>
      <c r="J133" s="71"/>
    </row>
    <row r="134" spans="1:73" s="72" customFormat="1">
      <c r="A134" s="74"/>
      <c r="B134" s="75" t="s">
        <v>86</v>
      </c>
      <c r="C134" s="74"/>
      <c r="D134" s="74"/>
      <c r="E134" s="74"/>
      <c r="F134" s="74"/>
      <c r="G134" s="74"/>
      <c r="H134" s="74"/>
      <c r="I134" s="74"/>
      <c r="J134" s="74"/>
    </row>
    <row r="135" spans="1:73" s="72" customFormat="1">
      <c r="A135" s="74"/>
      <c r="B135" s="76" t="s">
        <v>92</v>
      </c>
      <c r="C135" s="75"/>
      <c r="D135" s="75"/>
      <c r="E135" s="74"/>
      <c r="F135" s="74"/>
      <c r="G135" s="74"/>
      <c r="H135" s="74"/>
      <c r="I135" s="74"/>
      <c r="J135" s="74"/>
    </row>
    <row r="136" spans="1:73" s="72" customFormat="1">
      <c r="A136" s="74"/>
      <c r="B136" s="75" t="s">
        <v>87</v>
      </c>
      <c r="C136" s="75"/>
      <c r="D136" s="75"/>
      <c r="E136" s="74"/>
      <c r="F136" s="74"/>
      <c r="G136" s="74"/>
      <c r="H136" s="74"/>
      <c r="I136" s="74"/>
      <c r="J136" s="74"/>
    </row>
    <row r="137" spans="1:73" s="72" customFormat="1">
      <c r="A137" s="74"/>
      <c r="B137" s="75" t="s">
        <v>88</v>
      </c>
      <c r="C137" s="75"/>
      <c r="D137" s="75"/>
      <c r="E137" s="74"/>
      <c r="F137" s="74"/>
      <c r="G137" s="74"/>
      <c r="H137" s="74"/>
      <c r="I137" s="74"/>
      <c r="J137" s="74"/>
    </row>
  </sheetData>
  <mergeCells count="70">
    <mergeCell ref="A55:C55"/>
    <mergeCell ref="A57:C57"/>
    <mergeCell ref="A59:C59"/>
    <mergeCell ref="A33:C33"/>
    <mergeCell ref="A35:C35"/>
    <mergeCell ref="A37:C37"/>
    <mergeCell ref="A39:C39"/>
    <mergeCell ref="A41:C41"/>
    <mergeCell ref="A43:C43"/>
    <mergeCell ref="A45:C45"/>
    <mergeCell ref="A47:C47"/>
    <mergeCell ref="A49:C49"/>
    <mergeCell ref="A83:C83"/>
    <mergeCell ref="A61:C61"/>
    <mergeCell ref="A63:C63"/>
    <mergeCell ref="A75:C75"/>
    <mergeCell ref="A77:C77"/>
    <mergeCell ref="A65:C65"/>
    <mergeCell ref="A67:C67"/>
    <mergeCell ref="A69:C69"/>
    <mergeCell ref="A71:C71"/>
    <mergeCell ref="A73:C73"/>
    <mergeCell ref="A51:C51"/>
    <mergeCell ref="A53:C53"/>
    <mergeCell ref="A85:C85"/>
    <mergeCell ref="A87:C87"/>
    <mergeCell ref="A89:C89"/>
    <mergeCell ref="A79:C79"/>
    <mergeCell ref="A81:C81"/>
    <mergeCell ref="A1:M1"/>
    <mergeCell ref="A3:K3"/>
    <mergeCell ref="A4:G4"/>
    <mergeCell ref="F6:H6"/>
    <mergeCell ref="L6:L7"/>
    <mergeCell ref="M6:M7"/>
    <mergeCell ref="A9:C9"/>
    <mergeCell ref="A11:C11"/>
    <mergeCell ref="A13:C13"/>
    <mergeCell ref="A15:C15"/>
    <mergeCell ref="A17:C17"/>
    <mergeCell ref="A19:C19"/>
    <mergeCell ref="A21:C21"/>
    <mergeCell ref="A23:C23"/>
    <mergeCell ref="A25:C25"/>
    <mergeCell ref="A27:C27"/>
    <mergeCell ref="A29:C29"/>
    <mergeCell ref="A31:C31"/>
    <mergeCell ref="A121:C121"/>
    <mergeCell ref="A119:C119"/>
    <mergeCell ref="A91:C91"/>
    <mergeCell ref="A93:C93"/>
    <mergeCell ref="A95:C95"/>
    <mergeCell ref="A97:C97"/>
    <mergeCell ref="A109:C109"/>
    <mergeCell ref="A111:C111"/>
    <mergeCell ref="A113:C113"/>
    <mergeCell ref="A115:C115"/>
    <mergeCell ref="A117:C117"/>
    <mergeCell ref="A99:C99"/>
    <mergeCell ref="A101:C101"/>
    <mergeCell ref="A103:C103"/>
    <mergeCell ref="A105:C105"/>
    <mergeCell ref="A107:C107"/>
    <mergeCell ref="B131:C131"/>
    <mergeCell ref="B132:C132"/>
    <mergeCell ref="B133:C133"/>
    <mergeCell ref="A128:L128"/>
    <mergeCell ref="A123:C123"/>
    <mergeCell ref="A125:C125"/>
    <mergeCell ref="A127:C12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2018-07-09T13:51:07Z</dcterms:modified>
</cp:coreProperties>
</file>