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" i="1" l="1"/>
  <c r="G8" i="1" l="1"/>
  <c r="F10" i="1" l="1"/>
  <c r="F18" i="1"/>
  <c r="F19" i="1"/>
  <c r="G19" i="1" s="1"/>
  <c r="F17" i="1"/>
  <c r="G17" i="1" s="1"/>
  <c r="F14" i="1" l="1"/>
  <c r="G14" i="1" s="1"/>
  <c r="G18" i="1"/>
  <c r="G20" i="1" s="1"/>
  <c r="F13" i="1" l="1"/>
  <c r="G13" i="1" s="1"/>
  <c r="G15" i="1" s="1"/>
  <c r="F9" i="1"/>
  <c r="G9" i="1" s="1"/>
  <c r="G10" i="1"/>
  <c r="G11" i="1" s="1"/>
  <c r="G21" i="1" l="1"/>
</calcChain>
</file>

<file path=xl/sharedStrings.xml><?xml version="1.0" encoding="utf-8"?>
<sst xmlns="http://schemas.openxmlformats.org/spreadsheetml/2006/main" count="34" uniqueCount="27">
  <si>
    <t>1*</t>
  </si>
  <si>
    <t>2*</t>
  </si>
  <si>
    <t>3*</t>
  </si>
  <si>
    <t>Средняя цена, руб.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</si>
  <si>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 </t>
    </r>
  </si>
  <si>
    <t>Метод обоснования начальной (максимальной) цены: метод сопоставления рыночных цен</t>
  </si>
  <si>
    <t xml:space="preserve"> Начальная (максимальная) цена контракта: </t>
  </si>
  <si>
    <t>Наименование  услуги</t>
  </si>
  <si>
    <r>
      <t>Характеристика, общая площадь,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</si>
  <si>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Единичные цены (тарифы), руб.</t>
  </si>
  <si>
    <t>Всего. Начальная цена вида услуг, руб.</t>
  </si>
  <si>
    <t>Итого</t>
  </si>
  <si>
    <t>Администрация города Югорска</t>
  </si>
  <si>
    <t>Комиссия по делам несовершеннолетних</t>
  </si>
  <si>
    <t>Заведующий по АХР</t>
  </si>
  <si>
    <t>Химическая чистка  портьер</t>
  </si>
  <si>
    <t>ЗАГС</t>
  </si>
  <si>
    <t>Н.А. Попова</t>
  </si>
  <si>
    <t>IV. Обоснование начальной (максимальной) цены  контракта на оказание услуг по химической чистке ковровых покрытий, портьер и стирке тюлевых изделий</t>
  </si>
  <si>
    <t>Химическая чистка ковровых покрытий</t>
  </si>
  <si>
    <t>Стирка тюлевых изделий</t>
  </si>
  <si>
    <t xml:space="preserve">Поставщик 1:                      исх.      </t>
  </si>
  <si>
    <t>от 07.12.2016 № 115</t>
  </si>
  <si>
    <t>Поставщик2 :                      исх.</t>
  </si>
  <si>
    <t>от 07.12.2016 № 92</t>
  </si>
  <si>
    <t>Поставщик 3:                      исх.</t>
  </si>
  <si>
    <t>от 07.12.2016 №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</si>
</sst>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8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2" fontId="7" fillId="0" borderId="0" xfId="0" quotePrefix="1" applyNumberFormat="1" applyFont="1" applyAlignment="1">
      <alignment horizontal="left"/>
    </xf>
    <xf numFmtId="2" fontId="4" fillId="0" borderId="0" xfId="0" applyNumberFormat="1" applyFont="1" applyAlignment="1"/>
    <xf numFmtId="0" fontId="0" fillId="0" borderId="0" xfId="0" applyFill="1"/>
    <xf numFmtId="0" fontId="10" fillId="0" borderId="1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quotePrefix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L25" sqref="L25"/>
    </sheetView>
  </sheetViews>
  <sheetFormatPr defaultRowHeight="15" x14ac:dyDescent="0.25"/>
  <cols>
    <col min="1" max="1" width="42.140625" bestFit="1" customWidth="1"/>
    <col min="2" max="2" width="18" customWidth="1"/>
    <col min="3" max="3" width="9.140625" customWidth="1"/>
    <col min="4" max="4" width="8.28515625" customWidth="1"/>
    <col min="5" max="5" width="7.42578125" customWidth="1"/>
    <col min="6" max="6" width="6.42578125" customWidth="1"/>
    <col min="7" max="7" width="10.85546875" customWidth="1"/>
    <col min="8" max="8" width="6.5703125" customWidth="1"/>
    <col min="9" max="9" width="6.42578125" customWidth="1"/>
    <col min="10" max="10" width="6.7109375" customWidth="1"/>
    <col min="11" max="11" width="7.42578125" customWidth="1"/>
    <col min="12" max="12" width="26.42578125" customWidth="1"/>
    <col min="13" max="13" width="16.5703125" style="1" customWidth="1"/>
    <col min="14" max="14" width="12.140625" customWidth="1"/>
  </cols>
  <sheetData>
    <row r="1" spans="1:13" ht="18.75" customHeight="1" x14ac:dyDescent="0.25">
      <c r="A1" s="22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ht="15.7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2" customFormat="1" ht="15.75" x14ac:dyDescent="0.25">
      <c r="A3" s="24" t="s">
        <v>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4"/>
    </row>
    <row r="4" spans="1:13" s="2" customFormat="1" ht="13.5" customHeight="1" thickBot="1" x14ac:dyDescent="0.3">
      <c r="A4" s="25" t="s">
        <v>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60.75" customHeight="1" thickBot="1" x14ac:dyDescent="0.3">
      <c r="A5" s="31" t="s">
        <v>7</v>
      </c>
      <c r="B5" s="31" t="s">
        <v>8</v>
      </c>
      <c r="C5" s="33" t="s">
        <v>9</v>
      </c>
      <c r="D5" s="34"/>
      <c r="E5" s="34"/>
      <c r="F5" s="35"/>
      <c r="G5" s="31" t="s">
        <v>10</v>
      </c>
      <c r="M5"/>
    </row>
    <row r="6" spans="1:13" ht="54.75" customHeight="1" thickBot="1" x14ac:dyDescent="0.3">
      <c r="A6" s="32"/>
      <c r="B6" s="32"/>
      <c r="C6" s="7" t="s">
        <v>0</v>
      </c>
      <c r="D6" s="7" t="s">
        <v>1</v>
      </c>
      <c r="E6" s="7" t="s">
        <v>2</v>
      </c>
      <c r="F6" s="7" t="s">
        <v>3</v>
      </c>
      <c r="G6" s="32"/>
      <c r="M6"/>
    </row>
    <row r="7" spans="1:13" ht="21" customHeight="1" thickBot="1" x14ac:dyDescent="0.3">
      <c r="A7" s="27" t="s">
        <v>12</v>
      </c>
      <c r="B7" s="28"/>
      <c r="C7" s="28"/>
      <c r="D7" s="28"/>
      <c r="E7" s="28"/>
      <c r="F7" s="28"/>
      <c r="G7" s="29"/>
      <c r="M7"/>
    </row>
    <row r="8" spans="1:13" ht="22.5" customHeight="1" thickBot="1" x14ac:dyDescent="0.3">
      <c r="A8" s="8" t="s">
        <v>19</v>
      </c>
      <c r="B8" s="9">
        <v>466</v>
      </c>
      <c r="C8" s="11">
        <v>170</v>
      </c>
      <c r="D8" s="11">
        <v>180</v>
      </c>
      <c r="E8" s="11">
        <v>160</v>
      </c>
      <c r="F8" s="11">
        <f>ROUND((C8+D8+E8)/3,2)</f>
        <v>170</v>
      </c>
      <c r="G8" s="11">
        <f>B8*F8</f>
        <v>79220</v>
      </c>
      <c r="M8"/>
    </row>
    <row r="9" spans="1:13" ht="23.25" customHeight="1" thickBot="1" x14ac:dyDescent="0.3">
      <c r="A9" s="8" t="s">
        <v>15</v>
      </c>
      <c r="B9" s="9">
        <v>50</v>
      </c>
      <c r="C9" s="11">
        <v>500</v>
      </c>
      <c r="D9" s="11">
        <v>550</v>
      </c>
      <c r="E9" s="11">
        <v>450</v>
      </c>
      <c r="F9" s="11">
        <f t="shared" ref="F9:F10" si="0">ROUND((C9+D9+E9)/3,2)</f>
        <v>500</v>
      </c>
      <c r="G9" s="11">
        <f t="shared" ref="G9:G10" si="1">B9*F9</f>
        <v>25000</v>
      </c>
      <c r="M9"/>
    </row>
    <row r="10" spans="1:13" ht="22.5" customHeight="1" thickBot="1" x14ac:dyDescent="0.3">
      <c r="A10" s="10" t="s">
        <v>20</v>
      </c>
      <c r="B10" s="9">
        <v>45</v>
      </c>
      <c r="C10" s="12">
        <v>500</v>
      </c>
      <c r="D10" s="12">
        <v>550</v>
      </c>
      <c r="E10" s="12">
        <v>450</v>
      </c>
      <c r="F10" s="11">
        <f t="shared" si="0"/>
        <v>500</v>
      </c>
      <c r="G10" s="11">
        <f t="shared" si="1"/>
        <v>22500</v>
      </c>
      <c r="M10"/>
    </row>
    <row r="11" spans="1:13" ht="19.5" customHeight="1" thickBot="1" x14ac:dyDescent="0.3">
      <c r="A11" s="10" t="s">
        <v>11</v>
      </c>
      <c r="B11" s="9"/>
      <c r="C11" s="12"/>
      <c r="D11" s="12"/>
      <c r="E11" s="12"/>
      <c r="F11" s="12"/>
      <c r="G11" s="13">
        <f>SUM(G8:G10)</f>
        <v>126720</v>
      </c>
      <c r="M11"/>
    </row>
    <row r="12" spans="1:13" ht="19.5" customHeight="1" thickBot="1" x14ac:dyDescent="0.3">
      <c r="A12" s="27" t="s">
        <v>13</v>
      </c>
      <c r="B12" s="28"/>
      <c r="C12" s="28"/>
      <c r="D12" s="28"/>
      <c r="E12" s="28"/>
      <c r="F12" s="28"/>
      <c r="G12" s="29"/>
      <c r="M12"/>
    </row>
    <row r="13" spans="1:13" ht="22.5" customHeight="1" thickBot="1" x14ac:dyDescent="0.3">
      <c r="A13" s="10" t="s">
        <v>19</v>
      </c>
      <c r="B13" s="9">
        <v>33</v>
      </c>
      <c r="C13" s="11">
        <v>170</v>
      </c>
      <c r="D13" s="11">
        <v>180</v>
      </c>
      <c r="E13" s="11">
        <v>160</v>
      </c>
      <c r="F13" s="11">
        <f>ROUND((C13+D13+E13)/3,2)</f>
        <v>170</v>
      </c>
      <c r="G13" s="11">
        <f>B13*F13</f>
        <v>5610</v>
      </c>
      <c r="M13"/>
    </row>
    <row r="14" spans="1:13" ht="23.25" customHeight="1" thickBot="1" x14ac:dyDescent="0.3">
      <c r="A14" s="8" t="s">
        <v>15</v>
      </c>
      <c r="B14" s="9">
        <v>9</v>
      </c>
      <c r="C14" s="11">
        <v>500</v>
      </c>
      <c r="D14" s="11">
        <v>550</v>
      </c>
      <c r="E14" s="11">
        <v>450</v>
      </c>
      <c r="F14" s="11">
        <f>ROUND((C14+D14+E14)/3,2)</f>
        <v>500</v>
      </c>
      <c r="G14" s="11">
        <f>B14*F14</f>
        <v>4500</v>
      </c>
      <c r="M14"/>
    </row>
    <row r="15" spans="1:13" ht="22.5" customHeight="1" thickBot="1" x14ac:dyDescent="0.3">
      <c r="A15" s="10" t="s">
        <v>11</v>
      </c>
      <c r="B15" s="9"/>
      <c r="C15" s="12"/>
      <c r="D15" s="12"/>
      <c r="E15" s="12"/>
      <c r="F15" s="12"/>
      <c r="G15" s="13">
        <f>SUM(G13:G14)</f>
        <v>10110</v>
      </c>
      <c r="M15"/>
    </row>
    <row r="16" spans="1:13" s="16" customFormat="1" ht="19.5" customHeight="1" thickBot="1" x14ac:dyDescent="0.3">
      <c r="A16" s="36" t="s">
        <v>16</v>
      </c>
      <c r="B16" s="37"/>
      <c r="C16" s="37"/>
      <c r="D16" s="37"/>
      <c r="E16" s="37"/>
      <c r="F16" s="37"/>
      <c r="G16" s="38"/>
    </row>
    <row r="17" spans="1:13" s="16" customFormat="1" ht="23.25" customHeight="1" thickBot="1" x14ac:dyDescent="0.3">
      <c r="A17" s="17" t="s">
        <v>15</v>
      </c>
      <c r="B17" s="18">
        <v>82</v>
      </c>
      <c r="C17" s="19">
        <v>170</v>
      </c>
      <c r="D17" s="19">
        <v>180</v>
      </c>
      <c r="E17" s="19">
        <v>160</v>
      </c>
      <c r="F17" s="19">
        <f>ROUND((C17+D17+E17)/3,2)</f>
        <v>170</v>
      </c>
      <c r="G17" s="19">
        <f>B17*F17</f>
        <v>13940</v>
      </c>
    </row>
    <row r="18" spans="1:13" s="16" customFormat="1" ht="22.5" customHeight="1" thickBot="1" x14ac:dyDescent="0.3">
      <c r="A18" s="20" t="s">
        <v>15</v>
      </c>
      <c r="B18" s="18">
        <v>10</v>
      </c>
      <c r="C18" s="19">
        <v>500</v>
      </c>
      <c r="D18" s="19">
        <v>550</v>
      </c>
      <c r="E18" s="19">
        <v>450</v>
      </c>
      <c r="F18" s="19">
        <f t="shared" ref="F18:F19" si="2">ROUND((C18+D18+E18)/3,2)</f>
        <v>500</v>
      </c>
      <c r="G18" s="19">
        <f>B18*F18</f>
        <v>5000</v>
      </c>
    </row>
    <row r="19" spans="1:13" s="16" customFormat="1" ht="23.25" customHeight="1" thickBot="1" x14ac:dyDescent="0.3">
      <c r="A19" s="10" t="s">
        <v>20</v>
      </c>
      <c r="B19" s="18">
        <v>22</v>
      </c>
      <c r="C19" s="19">
        <v>500</v>
      </c>
      <c r="D19" s="19">
        <v>550</v>
      </c>
      <c r="E19" s="19">
        <v>450</v>
      </c>
      <c r="F19" s="19">
        <f t="shared" si="2"/>
        <v>500</v>
      </c>
      <c r="G19" s="19">
        <f>B19*F19</f>
        <v>11000</v>
      </c>
    </row>
    <row r="20" spans="1:13" ht="22.5" customHeight="1" thickBot="1" x14ac:dyDescent="0.3">
      <c r="A20" s="10" t="s">
        <v>11</v>
      </c>
      <c r="B20" s="9"/>
      <c r="C20" s="12"/>
      <c r="D20" s="12"/>
      <c r="E20" s="12"/>
      <c r="F20" s="12"/>
      <c r="G20" s="13">
        <f>SUM(G17:G19)</f>
        <v>29940</v>
      </c>
      <c r="M20"/>
    </row>
    <row r="21" spans="1:13" s="15" customFormat="1" ht="22.5" customHeight="1" x14ac:dyDescent="0.2">
      <c r="A21" s="14" t="s">
        <v>6</v>
      </c>
      <c r="B21" s="14"/>
      <c r="C21" s="14"/>
      <c r="D21" s="14"/>
      <c r="E21" s="14"/>
      <c r="F21" s="14"/>
      <c r="G21" s="14">
        <f>G11+G15+G20</f>
        <v>166770</v>
      </c>
      <c r="H21" s="14"/>
      <c r="I21" s="14"/>
      <c r="J21" s="14"/>
      <c r="K21" s="14"/>
      <c r="L21" s="14"/>
      <c r="M21" s="14"/>
    </row>
    <row r="23" spans="1:13" s="5" customFormat="1" x14ac:dyDescent="0.25">
      <c r="A23" s="5" t="s">
        <v>14</v>
      </c>
      <c r="E23" s="5" t="s">
        <v>17</v>
      </c>
      <c r="I23" s="30"/>
      <c r="J23" s="30"/>
      <c r="K23" s="30"/>
      <c r="L23" s="30"/>
      <c r="M23" s="6"/>
    </row>
    <row r="24" spans="1:13" x14ac:dyDescent="0.25">
      <c r="A24" s="3"/>
      <c r="B24" s="3"/>
      <c r="C24" s="1"/>
    </row>
    <row r="25" spans="1:13" ht="15" customHeight="1" x14ac:dyDescent="0.25">
      <c r="A25" s="3" t="s">
        <v>21</v>
      </c>
      <c r="B25" s="21" t="s">
        <v>22</v>
      </c>
      <c r="C25" s="21"/>
      <c r="D25" s="21"/>
    </row>
    <row r="26" spans="1:13" ht="15" customHeight="1" x14ac:dyDescent="0.25">
      <c r="A26" s="3" t="s">
        <v>23</v>
      </c>
      <c r="B26" s="21" t="s">
        <v>24</v>
      </c>
      <c r="C26" s="21"/>
      <c r="D26" s="21"/>
    </row>
    <row r="27" spans="1:13" ht="15" customHeight="1" x14ac:dyDescent="0.25">
      <c r="A27" s="3" t="s">
        <v>25</v>
      </c>
      <c r="B27" s="21" t="s">
        <v>26</v>
      </c>
      <c r="C27" s="21"/>
      <c r="D27" s="21"/>
    </row>
  </sheetData>
  <mergeCells count="14">
    <mergeCell ref="B27:D27"/>
    <mergeCell ref="A1:L2"/>
    <mergeCell ref="A3:L3"/>
    <mergeCell ref="A4:M4"/>
    <mergeCell ref="A12:G12"/>
    <mergeCell ref="I23:L23"/>
    <mergeCell ref="B25:D25"/>
    <mergeCell ref="B26:D26"/>
    <mergeCell ref="A5:A6"/>
    <mergeCell ref="B5:B6"/>
    <mergeCell ref="C5:F5"/>
    <mergeCell ref="G5:G6"/>
    <mergeCell ref="A7:G7"/>
    <mergeCell ref="A16:G16"/>
  </mergeCells>
  <pageMargins left="0.82677165354330717" right="0" top="0.39370078740157483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2017-05-17T07:32:05Z</dcterms:modified>
</cp:coreProperties>
</file>