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поставка запчаст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Лист2!$A$1:$G$98</definedName>
  </definedNames>
  <calcPr calcId="152511" iterateDelta="1E-4"/>
</workbook>
</file>

<file path=xl/calcChain.xml><?xml version="1.0" encoding="utf-8"?>
<calcChain xmlns="http://schemas.openxmlformats.org/spreadsheetml/2006/main">
  <c r="G92" i="1" l="1"/>
  <c r="E91" i="1"/>
  <c r="D91" i="1"/>
  <c r="C91" i="1"/>
  <c r="G60" i="1" l="1"/>
  <c r="E60" i="1"/>
  <c r="D60" i="1"/>
  <c r="C60" i="1"/>
  <c r="F59" i="1"/>
  <c r="G65" i="1"/>
  <c r="E65" i="1"/>
  <c r="D65" i="1"/>
  <c r="C65" i="1"/>
  <c r="F64" i="1"/>
  <c r="G55" i="1"/>
  <c r="E55" i="1"/>
  <c r="D55" i="1"/>
  <c r="C55" i="1"/>
  <c r="F54" i="1"/>
  <c r="G75" i="1"/>
  <c r="E75" i="1"/>
  <c r="D75" i="1"/>
  <c r="C75" i="1"/>
  <c r="F74" i="1"/>
  <c r="G70" i="1"/>
  <c r="E70" i="1"/>
  <c r="D70" i="1"/>
  <c r="C70" i="1"/>
  <c r="F69" i="1"/>
  <c r="G80" i="1"/>
  <c r="E80" i="1"/>
  <c r="D80" i="1"/>
  <c r="C80" i="1"/>
  <c r="F79" i="1"/>
  <c r="E15" i="1" l="1"/>
  <c r="G85" i="1" l="1"/>
  <c r="E85" i="1"/>
  <c r="D85" i="1"/>
  <c r="C85" i="1"/>
  <c r="F84" i="1"/>
  <c r="G90" i="1" l="1"/>
  <c r="E90" i="1"/>
  <c r="D90" i="1"/>
  <c r="C90" i="1"/>
  <c r="F89" i="1"/>
  <c r="G50" i="1" l="1"/>
  <c r="E50" i="1"/>
  <c r="D50" i="1"/>
  <c r="C50" i="1"/>
  <c r="F49" i="1"/>
  <c r="G45" i="1"/>
  <c r="E45" i="1"/>
  <c r="D45" i="1"/>
  <c r="C45" i="1"/>
  <c r="F44" i="1"/>
  <c r="F39" i="1" l="1"/>
  <c r="F34" i="1"/>
  <c r="F29" i="1"/>
  <c r="F24" i="1"/>
  <c r="F19" i="1"/>
  <c r="F14" i="1"/>
  <c r="G40" i="1"/>
  <c r="E40" i="1"/>
  <c r="D40" i="1"/>
  <c r="C40" i="1"/>
  <c r="G35" i="1"/>
  <c r="E35" i="1"/>
  <c r="D35" i="1"/>
  <c r="C35" i="1"/>
  <c r="G30" i="1"/>
  <c r="E30" i="1"/>
  <c r="D30" i="1"/>
  <c r="C30" i="1"/>
  <c r="G25" i="1"/>
  <c r="E25" i="1"/>
  <c r="D25" i="1"/>
  <c r="C25" i="1"/>
  <c r="G20" i="1"/>
  <c r="E20" i="1"/>
  <c r="D20" i="1"/>
  <c r="C20" i="1"/>
  <c r="G15" i="1" l="1"/>
  <c r="D15" i="1"/>
  <c r="C15" i="1"/>
</calcChain>
</file>

<file path=xl/sharedStrings.xml><?xml version="1.0" encoding="utf-8"?>
<sst xmlns="http://schemas.openxmlformats.org/spreadsheetml/2006/main" count="234" uniqueCount="73">
  <si>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</si>
  <si>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</si>
  <si>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</si>
  <si>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</si>
  <si>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</si>
  <si>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</si>
  <si>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</si>
  <si>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</si>
  <si>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</si>
  <si>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</si>
  <si>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</si>
  <si>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</si>
  <si>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</si>
  <si>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</si>
  <si>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</si>
  <si>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</si>
  <si>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</si>
  <si>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</si>
  <si>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</si>
  <si>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</si>
  <si>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</si>
  <si>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</si>
  <si>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</si>
  <si>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</si>
  <si>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</si>
  <si>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</si>
  <si>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</si>
  <si>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Блок питания для корпуса</t>
  </si>
  <si>
    <t xml:space="preserve">26.20.40.110 </t>
  </si>
  <si>
    <t>Количество, шт</t>
  </si>
  <si>
    <t>26.20.40.190</t>
  </si>
  <si>
    <t>Система охлаждения процессора (кулер)</t>
  </si>
  <si>
    <t>Модуль оперативной памяти DDR4</t>
  </si>
  <si>
    <t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разъёмов питания SATA;
- длина кабеля питания процессора не менее 0,50 м.</t>
  </si>
  <si>
    <t>поставка запасных частей для средств вычислительной техники</t>
  </si>
  <si>
    <t>Процессор</t>
  </si>
  <si>
    <t>Материнская плата АМ4</t>
  </si>
  <si>
    <t>HDMI-сплиттер</t>
  </si>
  <si>
    <t>26.51.44.000</t>
  </si>
  <si>
    <t>Монитор, подключаемый к компьютеру</t>
  </si>
  <si>
    <t>26.20.17.110-00000007</t>
  </si>
  <si>
    <t>Коннектор</t>
  </si>
  <si>
    <t xml:space="preserve">Коннектор стандарта RJ-45 обжимной для кабеля UTP.
Характеристики:
- количество жил кабеля, штук: 8;
- стандарт RJ-45, категория 5.
</t>
  </si>
  <si>
    <t xml:space="preserve"> - производительность – не менее 3200 Мегагерц;
- объём модуля - не менее 8 Гигабайт;
- тип памяти: DDR4.</t>
  </si>
  <si>
    <t>- порты: вход HDMI, 4 выхода HDMI;
- наличие в комплекте поставки внешнего блока питания;
- поддержка каскадирования;
- поддержка HDMI 2,0;
- металлический корпус.</t>
  </si>
  <si>
    <t>Видеокарта</t>
  </si>
  <si>
    <t>Акустическая система</t>
  </si>
  <si>
    <t>26.40.31.190-00000011</t>
  </si>
  <si>
    <t>26.20.40.130</t>
  </si>
  <si>
    <t>Термопаста</t>
  </si>
  <si>
    <t>- упаковка: шприц;
- вес: не менее 8 грамм;
- теплопроводность: не менее 8,5 Вт/(м⋅К);
- максимальная рабочая температура: не менее 150 градусов Цельсия;
- цвет: белый.</t>
  </si>
  <si>
    <t>Переходник-разветвитель</t>
  </si>
  <si>
    <t>Корпус ATX Mid-Tower</t>
  </si>
  <si>
    <t>Набор крепежных изделий для корпусов</t>
  </si>
  <si>
    <t>Пульт для презентаций</t>
  </si>
  <si>
    <t>26.20.16.190</t>
  </si>
  <si>
    <t>- радиус действия: не менее 15 м;
- наличие лазерной указки;
- поддержка операционной системы Microsoft Windows;
- наличие USB-ресивера.</t>
  </si>
  <si>
    <t>штука</t>
  </si>
  <si>
    <t>Док-станция для накопителей</t>
  </si>
  <si>
    <t>- возможность подключения 2 устройств;
- поддержка форм-фактора: 2,5 дюйма, 3,5 дюйма;
- интерфейс подключения к компьютеру: не ниже USB 3.2;
- поддержка клонирования дисков.</t>
  </si>
  <si>
    <t>Набор крепежных изделий для корпусов:
- винт-стойка для крепления материнской платы М3х6+6 - не менее 8 шт;
- головка для закручивания винта-стойки - 1 шт;
- стяжка нейлоновая 100 мм - не менее 10 шт;
- винт М3х5 для крепления CD-ROM/SSD - не менее 14 шт;
- винт М3,5х5 для крепления HDD - не менее 8 шт;
- винт UNC 6-32 (дюймовая резьба) - не менее 8 шт;
- винт М3,5х6 для крепления боковой крышки корпуса - не менее 4 шт.</t>
  </si>
  <si>
    <t>коммерческое предложение от 15.05.2023 № б/н</t>
  </si>
  <si>
    <t>коммерческое предложение от 15.05.2023 № 068</t>
  </si>
  <si>
    <t>Многоядерный процессор для настольных компьютеров.
Характеристики устройства:
- разъём AM4;
- базовая частота работы процессора: не менее 3,7 Гигагерц;
- количество ядер – не менее 6;
- количество потоков – не менее 12;
- объем памяти кэша третьего уровня – не менее 8 Мегабайт;
- поддержка 64-битного набора команд;
- поддержка оперативной памяти стандарта DDR4;
- тепловыделение – не более 65 Вт;
- наличие интегрированного графического ядра;
- поддержка операционной системы Microsoft Windows 10.</t>
  </si>
  <si>
    <t>- процессорный разъём AM4;
- поддержка автоматической регулировки скорости вращения (PWM);
- рассеиваемая мощность – не менее 125 Вт;
- напряжение питания – 12В;
- уровень шума – не более 22 дБа;
- наличие термопасты в комплекте.</t>
  </si>
  <si>
    <r>
      <t>- чипсет: GTX 1650;
- объем видепамяти: не менее 4 Гигабайт;
- тип видеопамяти: GDDR6;
- разрядность шины видеопамяти: не менее 128 бит;
- наличие выходных разъёмов: HDMI 2.0, DisplayPort;
- наличие активного охлаждения с 2 вентиляторами;
- наличие разъёма дополнительного питания 6-pin; 
- интерфейс: PCI Express 3.0 16x</t>
    </r>
    <r>
      <rPr>
        <sz val="7"/>
        <rFont val="PT Astra Serif"/>
        <family val="1"/>
        <charset val="204"/>
      </rPr>
      <t>;
- поддержка операционной системы Microsoft Windows 10.</t>
    </r>
  </si>
  <si>
    <t>- тип корпуса: Miditower;
- максимальный формат устанавливаемой материнской платы: ATX;
- наличие блока питания: нет;
- цвет корпуса: черный;
- наличие разъёмов на передней панели: 1хUSB 3.0, 1хUSB 2.0 с подключением к внутренним разъёмам материнской платы, 2x miniJack с подключением к внутренним разъемам материнской платы (HD-Audio);
- наличие кнопок: Power;
- наличие индикаторов: Power, HDD;
- материал корпуса: сталь;
- толщина металла: не менее 0,55 мм.</t>
  </si>
  <si>
    <t>26.30.30.190</t>
  </si>
  <si>
    <t>- блок питания: встроенный;
- возможность поворота экрана по вертикали (портретный режим): да;
- динамическая контрастность: ≥40 000 000:1
- интерфейс подключения: HDMI;
- кабель для подключения к источнику изображения в комплекте: да;
- класс энергетической эффективности: не ниже А;
- количество встроенных в корпус портов USB 3.2 Gen 1 (USB 3.1 Gen 1, USB 3.0): ≥ 4 штуки;
- количество портов HDMI: ≥ 1 штука;
- контрастность: ≥ 1000:1;
- максимальная частота обновления (смена кадров): ≥ 75 Герц;
- наличие USB-концентратора: да;
- встроенная акустическая система: да;
- наличие встроенных динамиков: да;
- наличие функции регулировки по высоте: да;
- размер диагонали: ≥ 27 дюймов;
- разрешение экрана: 2560 x 1440;
- разъем: Mini-Jack (3,5 мм) вход и Mini-Jack (3,5 мм) выход;
- тип матрицы: IPS;
- угол обзора по вертикали, градус: ≥ 178;
- угол обзора по горизонтали, градус: ≥ 178;
- яркость, кд/м2: ≥ 300 и &lt; 350.</t>
  </si>
  <si>
    <t>Дата составления: 07.07.2023</t>
  </si>
  <si>
    <t xml:space="preserve">- процессорный разъём AM4;
- чипсет AMD B450;
- наличие не менее 2 слотов оперативной памяти типа DDR4 производительностью не менее 3200 Мегагерц;
- производительность сетевого контроллера не менее 1 Гигабит/с;
- наличие интегрированного видеоконтроллера с разъёмами VGA, HDMI;
- наличие выходов audio, поддержка интерфейсов SATA 3.0, USB 3.0;
- форм-фактор micro-ATX; 
- наличие следующих разъёмов: SATA - не менее 4 штук, M.2 – не менее 1 штуки, VGA - не менее 1 штуки, HDMI - не менее 1 штуки;
- поддержка накопителей типа M.2;
- наличие следующих разъёмов: PCI Express х1– не менее 1 штуки, PCI Express х16 – не менее 1 штуки;
- количество портов USB на задней панели - не менее 6 штук;
- поддержка операционной системы Microsoft Windows 10.
</t>
  </si>
  <si>
    <t xml:space="preserve">- максимальная воспроизводимая частота: ≥ 20 килогерц;
- номинальная мощность: &gt; 10  и  ≤ 50 Ватт;
- способ размещения: настольная;
- тип: активная;
- формат системы: 2,0.
</t>
  </si>
  <si>
    <t xml:space="preserve">- назначение: для подключения гарнитуры в отдельные гнезда для наушников и микрофона;
- длина кабеля: не менее 0,2 м;
- разъём 1: 4-pin 3.5 мм jack Female;
- разъём 2: 3-pin 3.5 мм jack x2 Male.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</si>
</sst>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4" fontId="4" fillId="4" borderId="35" xfId="0" applyNumberFormat="1" applyFont="1" applyFill="1" applyBorder="1" applyAlignment="1">
      <alignment vertical="top" wrapText="1"/>
    </xf>
    <xf numFmtId="4" fontId="4" fillId="0" borderId="34" xfId="0" applyNumberFormat="1" applyFont="1" applyBorder="1"/>
    <xf numFmtId="4" fontId="4" fillId="4" borderId="36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vertical="top" wrapText="1"/>
    </xf>
    <xf numFmtId="0" fontId="3" fillId="0" borderId="39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vertical="top" wrapText="1"/>
    </xf>
    <xf numFmtId="4" fontId="6" fillId="0" borderId="40" xfId="0" applyNumberFormat="1" applyFont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/>
    </xf>
    <xf numFmtId="4" fontId="4" fillId="4" borderId="45" xfId="0" applyNumberFormat="1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left" vertical="top" wrapText="1"/>
    </xf>
    <xf numFmtId="49" fontId="10" fillId="4" borderId="42" xfId="0" applyNumberFormat="1" applyFont="1" applyFill="1" applyBorder="1" applyAlignment="1">
      <alignment horizontal="left" vertical="top" wrapText="1"/>
    </xf>
    <xf numFmtId="49" fontId="10" fillId="4" borderId="37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0" fillId="4" borderId="37" xfId="0" applyFont="1" applyFill="1" applyBorder="1" applyAlignment="1">
      <alignment horizontal="left" vertical="top" wrapText="1"/>
    </xf>
    <xf numFmtId="0" fontId="10" fillId="4" borderId="35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10" fillId="4" borderId="25" xfId="0" applyFont="1" applyFill="1" applyBorder="1" applyAlignment="1">
      <alignment horizontal="left" vertical="top" wrapText="1"/>
    </xf>
    <xf numFmtId="0" fontId="10" fillId="4" borderId="26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42" xfId="0" applyFont="1" applyFill="1" applyBorder="1" applyAlignment="1">
      <alignment horizontal="left" vertical="top" wrapText="1"/>
    </xf>
    <xf numFmtId="49" fontId="10" fillId="4" borderId="31" xfId="0" applyNumberFormat="1" applyFont="1" applyFill="1" applyBorder="1" applyAlignment="1">
      <alignment horizontal="left" vertical="top" wrapText="1"/>
    </xf>
    <xf numFmtId="49" fontId="10" fillId="4" borderId="0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48" zoomScale="175" zoomScaleNormal="175" zoomScaleSheetLayoutView="100" workbookViewId="0">
      <selection activeCell="B53" sqref="B53:E53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2" t="s">
        <v>20</v>
      </c>
      <c r="E6" s="72"/>
      <c r="F6" s="72"/>
      <c r="G6" s="72"/>
      <c r="H6" s="1"/>
      <c r="I6" s="1"/>
      <c r="J6" s="3"/>
      <c r="K6" s="3"/>
    </row>
    <row r="7" spans="1:11" s="6" customFormat="1" ht="47.25" customHeight="1" x14ac:dyDescent="0.2">
      <c r="A7" s="73" t="s">
        <v>18</v>
      </c>
      <c r="B7" s="73"/>
      <c r="C7" s="73"/>
      <c r="D7" s="73" t="s">
        <v>19</v>
      </c>
      <c r="E7" s="73"/>
      <c r="F7" s="73"/>
      <c r="G7" s="73"/>
      <c r="H7" s="5"/>
      <c r="I7" s="5"/>
    </row>
    <row r="8" spans="1:11" s="8" customFormat="1" ht="31.5" customHeight="1" x14ac:dyDescent="0.2">
      <c r="A8" s="75" t="s">
        <v>10</v>
      </c>
      <c r="B8" s="75"/>
      <c r="C8" s="75"/>
      <c r="D8" s="74" t="s">
        <v>34</v>
      </c>
      <c r="E8" s="74"/>
      <c r="F8" s="74"/>
      <c r="G8" s="74"/>
      <c r="H8" s="34"/>
      <c r="I8" s="7"/>
    </row>
    <row r="9" spans="1:11" ht="15" x14ac:dyDescent="0.25">
      <c r="A9" s="9" t="s">
        <v>0</v>
      </c>
      <c r="B9" s="11"/>
      <c r="C9" s="71" t="s">
        <v>1</v>
      </c>
      <c r="D9" s="71"/>
      <c r="E9" s="7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7" t="s">
        <v>27</v>
      </c>
      <c r="D11" s="67"/>
      <c r="E11" s="67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8">
        <v>15</v>
      </c>
      <c r="C12" s="78"/>
      <c r="D12" s="78"/>
      <c r="E12" s="33" t="s">
        <v>57</v>
      </c>
      <c r="F12" s="65" t="s">
        <v>28</v>
      </c>
      <c r="G12" s="36" t="s">
        <v>4</v>
      </c>
      <c r="H12" s="3"/>
      <c r="I12" s="3"/>
      <c r="J12" s="3"/>
      <c r="K12" s="3"/>
    </row>
    <row r="13" spans="1:11" ht="100.5" customHeight="1" x14ac:dyDescent="0.2">
      <c r="A13" s="32" t="s">
        <v>25</v>
      </c>
      <c r="B13" s="76" t="s">
        <v>33</v>
      </c>
      <c r="C13" s="76"/>
      <c r="D13" s="76"/>
      <c r="E13" s="77"/>
      <c r="F13" s="6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2260</v>
      </c>
      <c r="D14" s="53">
        <v>2327.8000000000002</v>
      </c>
      <c r="E14" s="53">
        <v>2327.8000000000002</v>
      </c>
      <c r="F14" s="16">
        <f>ROUND(SUM(C14:E14)/3,2)</f>
        <v>2305.1999999999998</v>
      </c>
      <c r="G14" s="16">
        <v>2305.1999999999998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33900</v>
      </c>
      <c r="D15" s="47">
        <f>D14*$B12</f>
        <v>34917</v>
      </c>
      <c r="E15" s="47">
        <f>E14*$B12</f>
        <v>34917</v>
      </c>
      <c r="F15" s="17"/>
      <c r="G15" s="18">
        <f>G14*$B12</f>
        <v>34578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7" t="s">
        <v>35</v>
      </c>
      <c r="D16" s="67"/>
      <c r="E16" s="67"/>
      <c r="F16" s="30" t="s">
        <v>23</v>
      </c>
      <c r="G16" s="36" t="s">
        <v>4</v>
      </c>
    </row>
    <row r="17" spans="1:7" s="37" customFormat="1" ht="12.75" customHeight="1" x14ac:dyDescent="0.2">
      <c r="A17" s="32" t="s">
        <v>29</v>
      </c>
      <c r="B17" s="80">
        <v>12</v>
      </c>
      <c r="C17" s="78"/>
      <c r="D17" s="78"/>
      <c r="E17" s="33" t="s">
        <v>57</v>
      </c>
      <c r="F17" s="65" t="s">
        <v>30</v>
      </c>
      <c r="G17" s="38" t="s">
        <v>4</v>
      </c>
    </row>
    <row r="18" spans="1:7" s="37" customFormat="1" ht="120.75" customHeight="1" x14ac:dyDescent="0.2">
      <c r="A18" s="32" t="s">
        <v>25</v>
      </c>
      <c r="B18" s="81" t="s">
        <v>63</v>
      </c>
      <c r="C18" s="82"/>
      <c r="D18" s="82"/>
      <c r="E18" s="83"/>
      <c r="F18" s="66"/>
      <c r="G18" s="38" t="s">
        <v>4</v>
      </c>
    </row>
    <row r="19" spans="1:7" s="37" customFormat="1" ht="15" x14ac:dyDescent="0.2">
      <c r="A19" s="32" t="s">
        <v>26</v>
      </c>
      <c r="B19" s="60"/>
      <c r="C19" s="50">
        <v>10290</v>
      </c>
      <c r="D19" s="46">
        <v>10701.6</v>
      </c>
      <c r="E19" s="43">
        <v>10290</v>
      </c>
      <c r="F19" s="16">
        <f>ROUND(SUM(C19:E19)/3,2)</f>
        <v>10427.200000000001</v>
      </c>
      <c r="G19" s="39">
        <v>10427.200000000001</v>
      </c>
    </row>
    <row r="20" spans="1:7" s="37" customFormat="1" ht="15.75" thickBot="1" x14ac:dyDescent="0.3">
      <c r="A20" s="40" t="s">
        <v>6</v>
      </c>
      <c r="B20" s="48"/>
      <c r="C20" s="44">
        <f>C19*$B17</f>
        <v>123480</v>
      </c>
      <c r="D20" s="45">
        <f>D19*$B17</f>
        <v>128419.20000000001</v>
      </c>
      <c r="E20" s="41">
        <f>E19*$B17</f>
        <v>123480</v>
      </c>
      <c r="F20" s="41"/>
      <c r="G20" s="42">
        <f>G19*$B17</f>
        <v>125126.40000000001</v>
      </c>
    </row>
    <row r="21" spans="1:7" s="37" customFormat="1" ht="13.5" customHeight="1" x14ac:dyDescent="0.2">
      <c r="A21" s="31" t="s">
        <v>24</v>
      </c>
      <c r="B21" s="54">
        <v>3</v>
      </c>
      <c r="C21" s="67" t="s">
        <v>36</v>
      </c>
      <c r="D21" s="67"/>
      <c r="E21" s="67"/>
      <c r="F21" s="30" t="s">
        <v>23</v>
      </c>
      <c r="G21" s="36" t="s">
        <v>4</v>
      </c>
    </row>
    <row r="22" spans="1:7" s="37" customFormat="1" ht="12.75" customHeight="1" x14ac:dyDescent="0.2">
      <c r="A22" s="32" t="s">
        <v>29</v>
      </c>
      <c r="B22" s="80">
        <v>12</v>
      </c>
      <c r="C22" s="78"/>
      <c r="D22" s="78"/>
      <c r="E22" s="33" t="s">
        <v>57</v>
      </c>
      <c r="F22" s="65" t="s">
        <v>30</v>
      </c>
      <c r="G22" s="38" t="s">
        <v>4</v>
      </c>
    </row>
    <row r="23" spans="1:7" s="37" customFormat="1" ht="156.75" customHeight="1" x14ac:dyDescent="0.2">
      <c r="A23" s="32" t="s">
        <v>25</v>
      </c>
      <c r="B23" s="85" t="s">
        <v>70</v>
      </c>
      <c r="C23" s="86"/>
      <c r="D23" s="86"/>
      <c r="E23" s="87"/>
      <c r="F23" s="66"/>
      <c r="G23" s="38" t="s">
        <v>4</v>
      </c>
    </row>
    <row r="24" spans="1:7" s="37" customFormat="1" ht="15" x14ac:dyDescent="0.2">
      <c r="A24" s="32" t="s">
        <v>26</v>
      </c>
      <c r="B24" s="60"/>
      <c r="C24" s="50">
        <v>6490</v>
      </c>
      <c r="D24" s="46">
        <v>6619.8</v>
      </c>
      <c r="E24" s="43">
        <v>7009.2</v>
      </c>
      <c r="F24" s="16">
        <f>ROUND(SUM(C24:E24)/3,2)</f>
        <v>6706.33</v>
      </c>
      <c r="G24" s="39">
        <v>6706.33</v>
      </c>
    </row>
    <row r="25" spans="1:7" s="37" customFormat="1" ht="15.75" thickBot="1" x14ac:dyDescent="0.3">
      <c r="A25" s="40" t="s">
        <v>6</v>
      </c>
      <c r="B25" s="63"/>
      <c r="C25" s="44">
        <f>C24*$B22</f>
        <v>77880</v>
      </c>
      <c r="D25" s="45">
        <f>D24*$B22</f>
        <v>79437.600000000006</v>
      </c>
      <c r="E25" s="41">
        <f>E24*$B22</f>
        <v>84110.399999999994</v>
      </c>
      <c r="F25" s="41"/>
      <c r="G25" s="42">
        <f>G24*$B22</f>
        <v>80475.959999999992</v>
      </c>
    </row>
    <row r="26" spans="1:7" s="37" customFormat="1" ht="13.5" customHeight="1" x14ac:dyDescent="0.2">
      <c r="A26" s="31" t="s">
        <v>24</v>
      </c>
      <c r="B26" s="54">
        <v>4</v>
      </c>
      <c r="C26" s="67" t="s">
        <v>32</v>
      </c>
      <c r="D26" s="67"/>
      <c r="E26" s="67"/>
      <c r="F26" s="30" t="s">
        <v>23</v>
      </c>
      <c r="G26" s="36" t="s">
        <v>4</v>
      </c>
    </row>
    <row r="27" spans="1:7" s="37" customFormat="1" ht="12.75" customHeight="1" x14ac:dyDescent="0.2">
      <c r="A27" s="32" t="s">
        <v>29</v>
      </c>
      <c r="B27" s="80">
        <v>20</v>
      </c>
      <c r="C27" s="78"/>
      <c r="D27" s="78"/>
      <c r="E27" s="33" t="s">
        <v>57</v>
      </c>
      <c r="F27" s="65" t="s">
        <v>30</v>
      </c>
      <c r="G27" s="38" t="s">
        <v>4</v>
      </c>
    </row>
    <row r="28" spans="1:7" s="37" customFormat="1" ht="30" customHeight="1" x14ac:dyDescent="0.2">
      <c r="A28" s="32" t="s">
        <v>25</v>
      </c>
      <c r="B28" s="84" t="s">
        <v>43</v>
      </c>
      <c r="C28" s="76"/>
      <c r="D28" s="76"/>
      <c r="E28" s="77"/>
      <c r="F28" s="66"/>
      <c r="G28" s="38" t="s">
        <v>4</v>
      </c>
    </row>
    <row r="29" spans="1:7" s="37" customFormat="1" ht="15" x14ac:dyDescent="0.2">
      <c r="A29" s="32" t="s">
        <v>26</v>
      </c>
      <c r="B29" s="60"/>
      <c r="C29" s="52">
        <v>1990</v>
      </c>
      <c r="D29" s="53">
        <v>2049.6999999999998</v>
      </c>
      <c r="E29" s="64">
        <v>2208.9</v>
      </c>
      <c r="F29" s="16">
        <f>ROUND(SUM(C29:E29)/3,2)</f>
        <v>2082.87</v>
      </c>
      <c r="G29" s="39">
        <v>2082.87</v>
      </c>
    </row>
    <row r="30" spans="1:7" s="37" customFormat="1" ht="15.75" thickBot="1" x14ac:dyDescent="0.3">
      <c r="A30" s="40" t="s">
        <v>6</v>
      </c>
      <c r="B30" s="63"/>
      <c r="C30" s="44">
        <f>C29*$B27</f>
        <v>39800</v>
      </c>
      <c r="D30" s="45">
        <f>D29*$B27</f>
        <v>40994</v>
      </c>
      <c r="E30" s="41">
        <f>E29*$B27</f>
        <v>44178</v>
      </c>
      <c r="F30" s="41"/>
      <c r="G30" s="42">
        <f>G29*$B27</f>
        <v>41657.399999999994</v>
      </c>
    </row>
    <row r="31" spans="1:7" s="37" customFormat="1" ht="13.5" customHeight="1" x14ac:dyDescent="0.2">
      <c r="A31" s="31" t="s">
        <v>24</v>
      </c>
      <c r="B31" s="54">
        <v>5</v>
      </c>
      <c r="C31" s="67" t="s">
        <v>31</v>
      </c>
      <c r="D31" s="67"/>
      <c r="E31" s="67"/>
      <c r="F31" s="30" t="s">
        <v>23</v>
      </c>
      <c r="G31" s="36" t="s">
        <v>4</v>
      </c>
    </row>
    <row r="32" spans="1:7" s="37" customFormat="1" ht="12.75" customHeight="1" x14ac:dyDescent="0.2">
      <c r="A32" s="32" t="s">
        <v>29</v>
      </c>
      <c r="B32" s="80">
        <v>20</v>
      </c>
      <c r="C32" s="78"/>
      <c r="D32" s="78"/>
      <c r="E32" s="33" t="s">
        <v>57</v>
      </c>
      <c r="F32" s="65" t="s">
        <v>30</v>
      </c>
      <c r="G32" s="38" t="s">
        <v>4</v>
      </c>
    </row>
    <row r="33" spans="1:7" s="37" customFormat="1" ht="61.5" customHeight="1" x14ac:dyDescent="0.2">
      <c r="A33" s="32" t="s">
        <v>25</v>
      </c>
      <c r="B33" s="68" t="s">
        <v>64</v>
      </c>
      <c r="C33" s="69"/>
      <c r="D33" s="69"/>
      <c r="E33" s="70"/>
      <c r="F33" s="66"/>
      <c r="G33" s="38" t="s">
        <v>4</v>
      </c>
    </row>
    <row r="34" spans="1:7" s="37" customFormat="1" ht="15" x14ac:dyDescent="0.2">
      <c r="A34" s="32" t="s">
        <v>26</v>
      </c>
      <c r="B34" s="60"/>
      <c r="C34" s="52">
        <v>1790</v>
      </c>
      <c r="D34" s="53">
        <v>1879.5</v>
      </c>
      <c r="E34" s="64">
        <v>1861.6</v>
      </c>
      <c r="F34" s="16">
        <f>ROUND(SUM(C34:E34)/3,2)</f>
        <v>1843.7</v>
      </c>
      <c r="G34" s="39">
        <v>1843.7</v>
      </c>
    </row>
    <row r="35" spans="1:7" s="37" customFormat="1" ht="15.75" thickBot="1" x14ac:dyDescent="0.3">
      <c r="A35" s="40" t="s">
        <v>6</v>
      </c>
      <c r="B35" s="63"/>
      <c r="C35" s="44">
        <f>C34*$B32</f>
        <v>35800</v>
      </c>
      <c r="D35" s="45">
        <f>D34*$B32</f>
        <v>37590</v>
      </c>
      <c r="E35" s="41">
        <f>E34*$B32</f>
        <v>37232</v>
      </c>
      <c r="F35" s="41"/>
      <c r="G35" s="42">
        <f>G34*$B32</f>
        <v>36874</v>
      </c>
    </row>
    <row r="36" spans="1:7" s="37" customFormat="1" ht="13.5" customHeight="1" x14ac:dyDescent="0.2">
      <c r="A36" s="31" t="s">
        <v>24</v>
      </c>
      <c r="B36" s="54">
        <v>6</v>
      </c>
      <c r="C36" s="67" t="s">
        <v>37</v>
      </c>
      <c r="D36" s="67"/>
      <c r="E36" s="67"/>
      <c r="F36" s="30" t="s">
        <v>23</v>
      </c>
      <c r="G36" s="36" t="s">
        <v>4</v>
      </c>
    </row>
    <row r="37" spans="1:7" s="37" customFormat="1" ht="12.75" customHeight="1" x14ac:dyDescent="0.2">
      <c r="A37" s="32" t="s">
        <v>29</v>
      </c>
      <c r="B37" s="80">
        <v>1</v>
      </c>
      <c r="C37" s="78"/>
      <c r="D37" s="78"/>
      <c r="E37" s="33" t="s">
        <v>57</v>
      </c>
      <c r="F37" s="65" t="s">
        <v>38</v>
      </c>
      <c r="G37" s="38" t="s">
        <v>4</v>
      </c>
    </row>
    <row r="38" spans="1:7" s="37" customFormat="1" ht="49.5" customHeight="1" x14ac:dyDescent="0.2">
      <c r="A38" s="32" t="s">
        <v>25</v>
      </c>
      <c r="B38" s="68" t="s">
        <v>44</v>
      </c>
      <c r="C38" s="69"/>
      <c r="D38" s="69"/>
      <c r="E38" s="70"/>
      <c r="F38" s="66"/>
      <c r="G38" s="38" t="s">
        <v>4</v>
      </c>
    </row>
    <row r="39" spans="1:7" s="37" customFormat="1" ht="15" x14ac:dyDescent="0.2">
      <c r="A39" s="32" t="s">
        <v>26</v>
      </c>
      <c r="B39" s="60"/>
      <c r="C39" s="52">
        <v>4550</v>
      </c>
      <c r="D39" s="53">
        <v>4732</v>
      </c>
      <c r="E39" s="64">
        <v>4823</v>
      </c>
      <c r="F39" s="16">
        <f>ROUND(SUM(C39:E39)/3,2)</f>
        <v>4701.67</v>
      </c>
      <c r="G39" s="39">
        <v>4701.67</v>
      </c>
    </row>
    <row r="40" spans="1:7" s="37" customFormat="1" ht="15.75" thickBot="1" x14ac:dyDescent="0.3">
      <c r="A40" s="40" t="s">
        <v>6</v>
      </c>
      <c r="B40" s="63"/>
      <c r="C40" s="44">
        <f>C39*$B37</f>
        <v>4550</v>
      </c>
      <c r="D40" s="45">
        <f>D39*$B37</f>
        <v>4732</v>
      </c>
      <c r="E40" s="41">
        <f>E39*$B37</f>
        <v>4823</v>
      </c>
      <c r="F40" s="41"/>
      <c r="G40" s="42">
        <f>G39*$B37</f>
        <v>4701.67</v>
      </c>
    </row>
    <row r="41" spans="1:7" s="37" customFormat="1" ht="13.5" customHeight="1" x14ac:dyDescent="0.2">
      <c r="A41" s="31" t="s">
        <v>24</v>
      </c>
      <c r="B41" s="54">
        <v>7</v>
      </c>
      <c r="C41" s="67" t="s">
        <v>45</v>
      </c>
      <c r="D41" s="67"/>
      <c r="E41" s="67"/>
      <c r="F41" s="30" t="s">
        <v>23</v>
      </c>
      <c r="G41" s="36" t="s">
        <v>4</v>
      </c>
    </row>
    <row r="42" spans="1:7" s="37" customFormat="1" ht="12.75" customHeight="1" x14ac:dyDescent="0.2">
      <c r="A42" s="32" t="s">
        <v>29</v>
      </c>
      <c r="B42" s="80">
        <v>4</v>
      </c>
      <c r="C42" s="78"/>
      <c r="D42" s="78"/>
      <c r="E42" s="33" t="s">
        <v>57</v>
      </c>
      <c r="F42" s="65" t="s">
        <v>30</v>
      </c>
      <c r="G42" s="38" t="s">
        <v>4</v>
      </c>
    </row>
    <row r="43" spans="1:7" s="37" customFormat="1" ht="91.5" customHeight="1" x14ac:dyDescent="0.2">
      <c r="A43" s="32" t="s">
        <v>25</v>
      </c>
      <c r="B43" s="68" t="s">
        <v>65</v>
      </c>
      <c r="C43" s="69"/>
      <c r="D43" s="69"/>
      <c r="E43" s="70"/>
      <c r="F43" s="66"/>
      <c r="G43" s="38" t="s">
        <v>4</v>
      </c>
    </row>
    <row r="44" spans="1:7" s="37" customFormat="1" ht="15" x14ac:dyDescent="0.2">
      <c r="A44" s="32" t="s">
        <v>26</v>
      </c>
      <c r="B44" s="60"/>
      <c r="C44" s="52">
        <v>20290</v>
      </c>
      <c r="D44" s="53">
        <v>20492.900000000001</v>
      </c>
      <c r="E44" s="64">
        <v>20290</v>
      </c>
      <c r="F44" s="16">
        <f>ROUND(SUM(C44:E44)/3,2)</f>
        <v>20357.63</v>
      </c>
      <c r="G44" s="39">
        <v>20357.63</v>
      </c>
    </row>
    <row r="45" spans="1:7" s="37" customFormat="1" ht="15.75" thickBot="1" x14ac:dyDescent="0.3">
      <c r="A45" s="40" t="s">
        <v>6</v>
      </c>
      <c r="B45" s="63"/>
      <c r="C45" s="44">
        <f>C44*$B42</f>
        <v>81160</v>
      </c>
      <c r="D45" s="45">
        <f>D44*$B42</f>
        <v>81971.600000000006</v>
      </c>
      <c r="E45" s="41">
        <f>E44*$B42</f>
        <v>81160</v>
      </c>
      <c r="F45" s="41"/>
      <c r="G45" s="42">
        <f>G44*$B42</f>
        <v>81430.52</v>
      </c>
    </row>
    <row r="46" spans="1:7" s="37" customFormat="1" ht="13.5" customHeight="1" x14ac:dyDescent="0.2">
      <c r="A46" s="31" t="s">
        <v>24</v>
      </c>
      <c r="B46" s="54">
        <v>8</v>
      </c>
      <c r="C46" s="67" t="s">
        <v>46</v>
      </c>
      <c r="D46" s="67"/>
      <c r="E46" s="67"/>
      <c r="F46" s="30" t="s">
        <v>23</v>
      </c>
      <c r="G46" s="36" t="s">
        <v>4</v>
      </c>
    </row>
    <row r="47" spans="1:7" s="37" customFormat="1" ht="12.75" customHeight="1" x14ac:dyDescent="0.2">
      <c r="A47" s="32" t="s">
        <v>29</v>
      </c>
      <c r="B47" s="80">
        <v>5</v>
      </c>
      <c r="C47" s="78"/>
      <c r="D47" s="78"/>
      <c r="E47" s="33" t="s">
        <v>57</v>
      </c>
      <c r="F47" s="65" t="s">
        <v>47</v>
      </c>
      <c r="G47" s="38" t="s">
        <v>4</v>
      </c>
    </row>
    <row r="48" spans="1:7" s="37" customFormat="1" ht="50.25" customHeight="1" x14ac:dyDescent="0.2">
      <c r="A48" s="32" t="s">
        <v>25</v>
      </c>
      <c r="B48" s="68" t="s">
        <v>71</v>
      </c>
      <c r="C48" s="69"/>
      <c r="D48" s="69"/>
      <c r="E48" s="70"/>
      <c r="F48" s="66"/>
      <c r="G48" s="38" t="s">
        <v>4</v>
      </c>
    </row>
    <row r="49" spans="1:7" s="37" customFormat="1" ht="15" x14ac:dyDescent="0.2">
      <c r="A49" s="32" t="s">
        <v>26</v>
      </c>
      <c r="B49" s="60"/>
      <c r="C49" s="52">
        <v>1150</v>
      </c>
      <c r="D49" s="53">
        <v>1184.5</v>
      </c>
      <c r="E49" s="64">
        <v>1219</v>
      </c>
      <c r="F49" s="16">
        <f>ROUND(SUM(C49:E49)/3,2)</f>
        <v>1184.5</v>
      </c>
      <c r="G49" s="39">
        <v>1184.5</v>
      </c>
    </row>
    <row r="50" spans="1:7" s="37" customFormat="1" ht="15.75" thickBot="1" x14ac:dyDescent="0.3">
      <c r="A50" s="40" t="s">
        <v>6</v>
      </c>
      <c r="B50" s="63"/>
      <c r="C50" s="44">
        <f>C49*$B47</f>
        <v>5750</v>
      </c>
      <c r="D50" s="45">
        <f>D49*$B47</f>
        <v>5922.5</v>
      </c>
      <c r="E50" s="41">
        <f>E49*$B47</f>
        <v>6095</v>
      </c>
      <c r="F50" s="41"/>
      <c r="G50" s="42">
        <f>G49*$B47</f>
        <v>5922.5</v>
      </c>
    </row>
    <row r="51" spans="1:7" s="37" customFormat="1" ht="13.5" customHeight="1" x14ac:dyDescent="0.2">
      <c r="A51" s="31" t="s">
        <v>24</v>
      </c>
      <c r="B51" s="54">
        <v>9</v>
      </c>
      <c r="C51" s="67" t="s">
        <v>49</v>
      </c>
      <c r="D51" s="67"/>
      <c r="E51" s="67"/>
      <c r="F51" s="30" t="s">
        <v>23</v>
      </c>
      <c r="G51" s="36" t="s">
        <v>4</v>
      </c>
    </row>
    <row r="52" spans="1:7" s="37" customFormat="1" ht="12.75" customHeight="1" x14ac:dyDescent="0.2">
      <c r="A52" s="32" t="s">
        <v>29</v>
      </c>
      <c r="B52" s="80">
        <v>2</v>
      </c>
      <c r="C52" s="78"/>
      <c r="D52" s="78"/>
      <c r="E52" s="33" t="s">
        <v>57</v>
      </c>
      <c r="F52" s="65" t="s">
        <v>48</v>
      </c>
      <c r="G52" s="38" t="s">
        <v>4</v>
      </c>
    </row>
    <row r="53" spans="1:7" s="37" customFormat="1" ht="49.5" customHeight="1" x14ac:dyDescent="0.2">
      <c r="A53" s="32" t="s">
        <v>25</v>
      </c>
      <c r="B53" s="68" t="s">
        <v>50</v>
      </c>
      <c r="C53" s="69"/>
      <c r="D53" s="69"/>
      <c r="E53" s="70"/>
      <c r="F53" s="66"/>
      <c r="G53" s="38" t="s">
        <v>4</v>
      </c>
    </row>
    <row r="54" spans="1:7" s="37" customFormat="1" ht="15" x14ac:dyDescent="0.2">
      <c r="A54" s="32" t="s">
        <v>26</v>
      </c>
      <c r="B54" s="60"/>
      <c r="C54" s="52">
        <v>1150</v>
      </c>
      <c r="D54" s="53">
        <v>1196</v>
      </c>
      <c r="E54" s="64">
        <v>1184.5</v>
      </c>
      <c r="F54" s="16">
        <f>ROUND(SUM(C54:E54)/3,2)</f>
        <v>1176.83</v>
      </c>
      <c r="G54" s="39">
        <v>1176.83</v>
      </c>
    </row>
    <row r="55" spans="1:7" s="37" customFormat="1" ht="15.75" thickBot="1" x14ac:dyDescent="0.3">
      <c r="A55" s="40" t="s">
        <v>6</v>
      </c>
      <c r="B55" s="63"/>
      <c r="C55" s="44">
        <f>C54*$B52</f>
        <v>2300</v>
      </c>
      <c r="D55" s="45">
        <f>D54*$B52</f>
        <v>2392</v>
      </c>
      <c r="E55" s="41">
        <f>E54*$B52</f>
        <v>2369</v>
      </c>
      <c r="F55" s="41"/>
      <c r="G55" s="42">
        <f>G54*$B52</f>
        <v>2353.66</v>
      </c>
    </row>
    <row r="56" spans="1:7" s="37" customFormat="1" ht="13.5" customHeight="1" x14ac:dyDescent="0.2">
      <c r="A56" s="31" t="s">
        <v>24</v>
      </c>
      <c r="B56" s="54">
        <v>10</v>
      </c>
      <c r="C56" s="67" t="s">
        <v>51</v>
      </c>
      <c r="D56" s="67"/>
      <c r="E56" s="67"/>
      <c r="F56" s="30" t="s">
        <v>23</v>
      </c>
      <c r="G56" s="36" t="s">
        <v>4</v>
      </c>
    </row>
    <row r="57" spans="1:7" s="37" customFormat="1" ht="12.75" customHeight="1" x14ac:dyDescent="0.2">
      <c r="A57" s="32" t="s">
        <v>29</v>
      </c>
      <c r="B57" s="80">
        <v>18</v>
      </c>
      <c r="C57" s="78"/>
      <c r="D57" s="78"/>
      <c r="E57" s="33" t="s">
        <v>57</v>
      </c>
      <c r="F57" s="65" t="s">
        <v>48</v>
      </c>
      <c r="G57" s="38" t="s">
        <v>4</v>
      </c>
    </row>
    <row r="58" spans="1:7" s="37" customFormat="1" ht="39.75" customHeight="1" x14ac:dyDescent="0.2">
      <c r="A58" s="32" t="s">
        <v>25</v>
      </c>
      <c r="B58" s="68" t="s">
        <v>72</v>
      </c>
      <c r="C58" s="69"/>
      <c r="D58" s="69"/>
      <c r="E58" s="70"/>
      <c r="F58" s="66"/>
      <c r="G58" s="38" t="s">
        <v>4</v>
      </c>
    </row>
    <row r="59" spans="1:7" s="37" customFormat="1" ht="15" x14ac:dyDescent="0.2">
      <c r="A59" s="32" t="s">
        <v>26</v>
      </c>
      <c r="B59" s="60"/>
      <c r="C59" s="52">
        <v>230</v>
      </c>
      <c r="D59" s="53">
        <v>236.9</v>
      </c>
      <c r="E59" s="64">
        <v>232.3</v>
      </c>
      <c r="F59" s="16">
        <f>ROUND(SUM(C59:E59)/3,2)</f>
        <v>233.07</v>
      </c>
      <c r="G59" s="39">
        <v>233.07</v>
      </c>
    </row>
    <row r="60" spans="1:7" s="37" customFormat="1" ht="15.75" thickBot="1" x14ac:dyDescent="0.3">
      <c r="A60" s="40" t="s">
        <v>6</v>
      </c>
      <c r="B60" s="63"/>
      <c r="C60" s="44">
        <f>C59*$B57</f>
        <v>4140</v>
      </c>
      <c r="D60" s="45">
        <f>D59*$B57</f>
        <v>4264.2</v>
      </c>
      <c r="E60" s="41">
        <f>E59*$B57</f>
        <v>4181.4000000000005</v>
      </c>
      <c r="F60" s="41"/>
      <c r="G60" s="42">
        <f>G59*$B57</f>
        <v>4195.26</v>
      </c>
    </row>
    <row r="61" spans="1:7" s="37" customFormat="1" ht="13.5" customHeight="1" x14ac:dyDescent="0.2">
      <c r="A61" s="31" t="s">
        <v>24</v>
      </c>
      <c r="B61" s="54">
        <v>11</v>
      </c>
      <c r="C61" s="67" t="s">
        <v>52</v>
      </c>
      <c r="D61" s="67"/>
      <c r="E61" s="67"/>
      <c r="F61" s="30" t="s">
        <v>23</v>
      </c>
      <c r="G61" s="36" t="s">
        <v>4</v>
      </c>
    </row>
    <row r="62" spans="1:7" s="37" customFormat="1" ht="12.75" customHeight="1" x14ac:dyDescent="0.2">
      <c r="A62" s="32" t="s">
        <v>29</v>
      </c>
      <c r="B62" s="80">
        <v>5</v>
      </c>
      <c r="C62" s="78"/>
      <c r="D62" s="78"/>
      <c r="E62" s="33" t="s">
        <v>57</v>
      </c>
      <c r="F62" s="65" t="s">
        <v>48</v>
      </c>
      <c r="G62" s="38" t="s">
        <v>4</v>
      </c>
    </row>
    <row r="63" spans="1:7" s="37" customFormat="1" ht="108.75" customHeight="1" x14ac:dyDescent="0.2">
      <c r="A63" s="32" t="s">
        <v>25</v>
      </c>
      <c r="B63" s="68" t="s">
        <v>66</v>
      </c>
      <c r="C63" s="69"/>
      <c r="D63" s="69"/>
      <c r="E63" s="70"/>
      <c r="F63" s="66"/>
      <c r="G63" s="38" t="s">
        <v>4</v>
      </c>
    </row>
    <row r="64" spans="1:7" s="37" customFormat="1" ht="15" x14ac:dyDescent="0.2">
      <c r="A64" s="32" t="s">
        <v>26</v>
      </c>
      <c r="B64" s="60"/>
      <c r="C64" s="52">
        <v>3190</v>
      </c>
      <c r="D64" s="53">
        <v>3349.5</v>
      </c>
      <c r="E64" s="64">
        <v>3285.7</v>
      </c>
      <c r="F64" s="16">
        <f>ROUND(SUM(C64:E64)/3,2)</f>
        <v>3275.07</v>
      </c>
      <c r="G64" s="39">
        <v>3275.07</v>
      </c>
    </row>
    <row r="65" spans="1:7" s="37" customFormat="1" ht="15.75" thickBot="1" x14ac:dyDescent="0.3">
      <c r="A65" s="40" t="s">
        <v>6</v>
      </c>
      <c r="B65" s="63"/>
      <c r="C65" s="44">
        <f>C64*$B62</f>
        <v>15950</v>
      </c>
      <c r="D65" s="45">
        <f>D64*$B62</f>
        <v>16747.5</v>
      </c>
      <c r="E65" s="41">
        <f>E64*$B62</f>
        <v>16428.5</v>
      </c>
      <c r="F65" s="41"/>
      <c r="G65" s="42">
        <f>G64*$B62</f>
        <v>16375.35</v>
      </c>
    </row>
    <row r="66" spans="1:7" s="37" customFormat="1" ht="13.5" customHeight="1" x14ac:dyDescent="0.2">
      <c r="A66" s="31" t="s">
        <v>24</v>
      </c>
      <c r="B66" s="54">
        <v>12</v>
      </c>
      <c r="C66" s="67" t="s">
        <v>53</v>
      </c>
      <c r="D66" s="67"/>
      <c r="E66" s="67"/>
      <c r="F66" s="30" t="s">
        <v>23</v>
      </c>
      <c r="G66" s="36" t="s">
        <v>4</v>
      </c>
    </row>
    <row r="67" spans="1:7" s="37" customFormat="1" ht="12.75" customHeight="1" x14ac:dyDescent="0.2">
      <c r="A67" s="32" t="s">
        <v>29</v>
      </c>
      <c r="B67" s="80">
        <v>10</v>
      </c>
      <c r="C67" s="78"/>
      <c r="D67" s="78"/>
      <c r="E67" s="33" t="s">
        <v>57</v>
      </c>
      <c r="F67" s="65" t="s">
        <v>48</v>
      </c>
      <c r="G67" s="38" t="s">
        <v>4</v>
      </c>
    </row>
    <row r="68" spans="1:7" s="37" customFormat="1" ht="81.75" customHeight="1" x14ac:dyDescent="0.2">
      <c r="A68" s="32" t="s">
        <v>25</v>
      </c>
      <c r="B68" s="68" t="s">
        <v>60</v>
      </c>
      <c r="C68" s="69"/>
      <c r="D68" s="69"/>
      <c r="E68" s="70"/>
      <c r="F68" s="66"/>
      <c r="G68" s="38" t="s">
        <v>4</v>
      </c>
    </row>
    <row r="69" spans="1:7" s="37" customFormat="1" ht="15" x14ac:dyDescent="0.2">
      <c r="A69" s="32" t="s">
        <v>26</v>
      </c>
      <c r="B69" s="60"/>
      <c r="C69" s="52">
        <v>113</v>
      </c>
      <c r="D69" s="53">
        <v>114.13</v>
      </c>
      <c r="E69" s="64">
        <v>123.17</v>
      </c>
      <c r="F69" s="16">
        <f>ROUND(SUM(C69:E69)/3,2)</f>
        <v>116.77</v>
      </c>
      <c r="G69" s="39">
        <v>116.77</v>
      </c>
    </row>
    <row r="70" spans="1:7" s="37" customFormat="1" ht="15.75" thickBot="1" x14ac:dyDescent="0.3">
      <c r="A70" s="40" t="s">
        <v>6</v>
      </c>
      <c r="B70" s="63"/>
      <c r="C70" s="44">
        <f>C69*$B67</f>
        <v>1130</v>
      </c>
      <c r="D70" s="45">
        <f>D69*$B67</f>
        <v>1141.3</v>
      </c>
      <c r="E70" s="41">
        <f>E69*$B67</f>
        <v>1231.7</v>
      </c>
      <c r="F70" s="41"/>
      <c r="G70" s="42">
        <f>G69*$B67</f>
        <v>1167.7</v>
      </c>
    </row>
    <row r="71" spans="1:7" s="37" customFormat="1" ht="13.5" customHeight="1" x14ac:dyDescent="0.2">
      <c r="A71" s="31" t="s">
        <v>24</v>
      </c>
      <c r="B71" s="54">
        <v>13</v>
      </c>
      <c r="C71" s="67" t="s">
        <v>54</v>
      </c>
      <c r="D71" s="67"/>
      <c r="E71" s="67"/>
      <c r="F71" s="30" t="s">
        <v>23</v>
      </c>
      <c r="G71" s="36" t="s">
        <v>4</v>
      </c>
    </row>
    <row r="72" spans="1:7" s="37" customFormat="1" ht="12.75" customHeight="1" x14ac:dyDescent="0.2">
      <c r="A72" s="32" t="s">
        <v>29</v>
      </c>
      <c r="B72" s="80">
        <v>1</v>
      </c>
      <c r="C72" s="78"/>
      <c r="D72" s="78"/>
      <c r="E72" s="33" t="s">
        <v>57</v>
      </c>
      <c r="F72" s="65" t="s">
        <v>55</v>
      </c>
      <c r="G72" s="38" t="s">
        <v>4</v>
      </c>
    </row>
    <row r="73" spans="1:7" s="37" customFormat="1" ht="41.25" customHeight="1" x14ac:dyDescent="0.2">
      <c r="A73" s="32" t="s">
        <v>25</v>
      </c>
      <c r="B73" s="68" t="s">
        <v>56</v>
      </c>
      <c r="C73" s="69"/>
      <c r="D73" s="69"/>
      <c r="E73" s="70"/>
      <c r="F73" s="66"/>
      <c r="G73" s="38" t="s">
        <v>4</v>
      </c>
    </row>
    <row r="74" spans="1:7" s="37" customFormat="1" ht="15" x14ac:dyDescent="0.2">
      <c r="A74" s="32" t="s">
        <v>26</v>
      </c>
      <c r="B74" s="60"/>
      <c r="C74" s="52">
        <v>1500</v>
      </c>
      <c r="D74" s="53">
        <v>1515</v>
      </c>
      <c r="E74" s="64">
        <v>1665</v>
      </c>
      <c r="F74" s="16">
        <f>ROUND(SUM(C74:E74)/3,2)</f>
        <v>1560</v>
      </c>
      <c r="G74" s="39">
        <v>1560</v>
      </c>
    </row>
    <row r="75" spans="1:7" s="37" customFormat="1" ht="15.75" thickBot="1" x14ac:dyDescent="0.3">
      <c r="A75" s="40" t="s">
        <v>6</v>
      </c>
      <c r="B75" s="63"/>
      <c r="C75" s="44">
        <f>C74*$B72</f>
        <v>1500</v>
      </c>
      <c r="D75" s="45">
        <f>D74*$B72</f>
        <v>1515</v>
      </c>
      <c r="E75" s="41">
        <f>E74*$B72</f>
        <v>1665</v>
      </c>
      <c r="F75" s="41"/>
      <c r="G75" s="42">
        <f>G74*$B72</f>
        <v>1560</v>
      </c>
    </row>
    <row r="76" spans="1:7" s="37" customFormat="1" ht="13.5" customHeight="1" x14ac:dyDescent="0.2">
      <c r="A76" s="31" t="s">
        <v>24</v>
      </c>
      <c r="B76" s="54">
        <v>14</v>
      </c>
      <c r="C76" s="67" t="s">
        <v>58</v>
      </c>
      <c r="D76" s="67"/>
      <c r="E76" s="67"/>
      <c r="F76" s="30" t="s">
        <v>23</v>
      </c>
      <c r="G76" s="36" t="s">
        <v>4</v>
      </c>
    </row>
    <row r="77" spans="1:7" s="37" customFormat="1" ht="12.75" customHeight="1" x14ac:dyDescent="0.2">
      <c r="A77" s="32" t="s">
        <v>29</v>
      </c>
      <c r="B77" s="80">
        <v>1</v>
      </c>
      <c r="C77" s="78"/>
      <c r="D77" s="78"/>
      <c r="E77" s="33" t="s">
        <v>57</v>
      </c>
      <c r="F77" s="65" t="s">
        <v>30</v>
      </c>
      <c r="G77" s="38" t="s">
        <v>4</v>
      </c>
    </row>
    <row r="78" spans="1:7" s="37" customFormat="1" ht="41.25" customHeight="1" x14ac:dyDescent="0.2">
      <c r="A78" s="32" t="s">
        <v>25</v>
      </c>
      <c r="B78" s="68" t="s">
        <v>59</v>
      </c>
      <c r="C78" s="69"/>
      <c r="D78" s="69"/>
      <c r="E78" s="70"/>
      <c r="F78" s="66"/>
      <c r="G78" s="38" t="s">
        <v>4</v>
      </c>
    </row>
    <row r="79" spans="1:7" s="37" customFormat="1" ht="15" x14ac:dyDescent="0.2">
      <c r="A79" s="32" t="s">
        <v>26</v>
      </c>
      <c r="B79" s="60"/>
      <c r="C79" s="52">
        <v>2530</v>
      </c>
      <c r="D79" s="53">
        <v>2555.3000000000002</v>
      </c>
      <c r="E79" s="53">
        <v>2555.3000000000002</v>
      </c>
      <c r="F79" s="16">
        <f>ROUND(SUM(C79:E79)/3,2)</f>
        <v>2546.87</v>
      </c>
      <c r="G79" s="39">
        <v>2546.87</v>
      </c>
    </row>
    <row r="80" spans="1:7" s="37" customFormat="1" ht="15.75" thickBot="1" x14ac:dyDescent="0.3">
      <c r="A80" s="40" t="s">
        <v>6</v>
      </c>
      <c r="B80" s="63"/>
      <c r="C80" s="44">
        <f>C79*$B77</f>
        <v>2530</v>
      </c>
      <c r="D80" s="45">
        <f>D79*$B77</f>
        <v>2555.3000000000002</v>
      </c>
      <c r="E80" s="41">
        <f>E79*$B77</f>
        <v>2555.3000000000002</v>
      </c>
      <c r="F80" s="41"/>
      <c r="G80" s="42">
        <f>G79*$B77</f>
        <v>2546.87</v>
      </c>
    </row>
    <row r="81" spans="1:12" s="37" customFormat="1" ht="13.5" customHeight="1" x14ac:dyDescent="0.2">
      <c r="A81" s="31" t="s">
        <v>24</v>
      </c>
      <c r="B81" s="54">
        <v>15</v>
      </c>
      <c r="C81" s="67" t="s">
        <v>41</v>
      </c>
      <c r="D81" s="67"/>
      <c r="E81" s="67"/>
      <c r="F81" s="30" t="s">
        <v>23</v>
      </c>
      <c r="G81" s="36" t="s">
        <v>4</v>
      </c>
    </row>
    <row r="82" spans="1:12" s="37" customFormat="1" ht="12.75" customHeight="1" x14ac:dyDescent="0.2">
      <c r="A82" s="32" t="s">
        <v>29</v>
      </c>
      <c r="B82" s="80">
        <v>100</v>
      </c>
      <c r="C82" s="78"/>
      <c r="D82" s="78"/>
      <c r="E82" s="33" t="s">
        <v>57</v>
      </c>
      <c r="F82" s="65" t="s">
        <v>67</v>
      </c>
      <c r="G82" s="38" t="s">
        <v>4</v>
      </c>
    </row>
    <row r="83" spans="1:12" s="37" customFormat="1" ht="40.5" customHeight="1" x14ac:dyDescent="0.2">
      <c r="A83" s="32" t="s">
        <v>25</v>
      </c>
      <c r="B83" s="68" t="s">
        <v>42</v>
      </c>
      <c r="C83" s="69"/>
      <c r="D83" s="69"/>
      <c r="E83" s="70"/>
      <c r="F83" s="66"/>
      <c r="G83" s="38" t="s">
        <v>4</v>
      </c>
    </row>
    <row r="84" spans="1:12" s="37" customFormat="1" ht="15" x14ac:dyDescent="0.2">
      <c r="A84" s="32" t="s">
        <v>26</v>
      </c>
      <c r="B84" s="60"/>
      <c r="C84" s="52">
        <v>5</v>
      </c>
      <c r="D84" s="53">
        <v>5.0999999999999996</v>
      </c>
      <c r="E84" s="64">
        <v>5.55</v>
      </c>
      <c r="F84" s="16">
        <f>ROUND(SUM(C84:E84)/3,2)</f>
        <v>5.22</v>
      </c>
      <c r="G84" s="39">
        <v>5.22</v>
      </c>
    </row>
    <row r="85" spans="1:12" s="37" customFormat="1" ht="15.75" thickBot="1" x14ac:dyDescent="0.3">
      <c r="A85" s="40" t="s">
        <v>6</v>
      </c>
      <c r="B85" s="63"/>
      <c r="C85" s="44">
        <f>C84*$B82</f>
        <v>500</v>
      </c>
      <c r="D85" s="45">
        <f>D84*$B82</f>
        <v>509.99999999999994</v>
      </c>
      <c r="E85" s="41">
        <f>E84*$B82</f>
        <v>555</v>
      </c>
      <c r="F85" s="41"/>
      <c r="G85" s="42">
        <f>G84*$B82</f>
        <v>522</v>
      </c>
    </row>
    <row r="86" spans="1:12" s="37" customFormat="1" ht="13.5" customHeight="1" x14ac:dyDescent="0.2">
      <c r="A86" s="31" t="s">
        <v>24</v>
      </c>
      <c r="B86" s="54">
        <v>16</v>
      </c>
      <c r="C86" s="67" t="s">
        <v>39</v>
      </c>
      <c r="D86" s="67"/>
      <c r="E86" s="67"/>
      <c r="F86" s="30" t="s">
        <v>23</v>
      </c>
      <c r="G86" s="36" t="s">
        <v>4</v>
      </c>
    </row>
    <row r="87" spans="1:12" s="37" customFormat="1" ht="12.75" customHeight="1" x14ac:dyDescent="0.2">
      <c r="A87" s="32" t="s">
        <v>29</v>
      </c>
      <c r="B87" s="80">
        <v>8</v>
      </c>
      <c r="C87" s="78"/>
      <c r="D87" s="78"/>
      <c r="E87" s="33" t="s">
        <v>57</v>
      </c>
      <c r="F87" s="65" t="s">
        <v>40</v>
      </c>
      <c r="G87" s="38" t="s">
        <v>4</v>
      </c>
    </row>
    <row r="88" spans="1:12" s="37" customFormat="1" ht="202.5" customHeight="1" x14ac:dyDescent="0.2">
      <c r="A88" s="32" t="s">
        <v>25</v>
      </c>
      <c r="B88" s="68" t="s">
        <v>68</v>
      </c>
      <c r="C88" s="69"/>
      <c r="D88" s="69"/>
      <c r="E88" s="70"/>
      <c r="F88" s="66"/>
      <c r="G88" s="38" t="s">
        <v>4</v>
      </c>
    </row>
    <row r="89" spans="1:12" s="37" customFormat="1" ht="15" x14ac:dyDescent="0.2">
      <c r="A89" s="32" t="s">
        <v>26</v>
      </c>
      <c r="B89" s="60"/>
      <c r="C89" s="52">
        <v>28730</v>
      </c>
      <c r="D89" s="53">
        <v>30166.5</v>
      </c>
      <c r="E89" s="64">
        <v>31028.400000000001</v>
      </c>
      <c r="F89" s="16">
        <f>ROUND(SUM(C89:E89)/3,2)</f>
        <v>29974.97</v>
      </c>
      <c r="G89" s="39">
        <v>29974.97</v>
      </c>
    </row>
    <row r="90" spans="1:12" s="37" customFormat="1" ht="15.75" thickBot="1" x14ac:dyDescent="0.3">
      <c r="A90" s="40" t="s">
        <v>6</v>
      </c>
      <c r="B90" s="63"/>
      <c r="C90" s="44">
        <f>C89*$B87</f>
        <v>229840</v>
      </c>
      <c r="D90" s="45">
        <f>D89*$B87</f>
        <v>241332</v>
      </c>
      <c r="E90" s="41">
        <f>E89*$B87</f>
        <v>248227.20000000001</v>
      </c>
      <c r="F90" s="41"/>
      <c r="G90" s="42">
        <f>G89*$B87</f>
        <v>239799.76</v>
      </c>
    </row>
    <row r="91" spans="1:12" ht="13.5" thickBot="1" x14ac:dyDescent="0.25">
      <c r="A91" s="59" t="s">
        <v>7</v>
      </c>
      <c r="B91" s="62"/>
      <c r="C91" s="61">
        <f>C15+C20+C25+C30+C35+C40+C45+C50+C55+C60+C65+C70+C75+C80+C85+C90</f>
        <v>660210</v>
      </c>
      <c r="D91" s="61">
        <f t="shared" ref="D91:E91" si="0">D15+D20+D25+D30+D35+D40+D45+D50+D55+D60+D65+D70+D75+D80+D85+D90</f>
        <v>684441.2</v>
      </c>
      <c r="E91" s="61">
        <f t="shared" si="0"/>
        <v>693208.5</v>
      </c>
      <c r="F91" s="19"/>
      <c r="G91" s="19"/>
      <c r="H91" s="3"/>
      <c r="I91" s="3"/>
      <c r="J91" s="3"/>
      <c r="K91" s="3"/>
    </row>
    <row r="92" spans="1:12" s="24" customFormat="1" ht="15" x14ac:dyDescent="0.25">
      <c r="A92" s="25" t="s">
        <v>69</v>
      </c>
      <c r="B92" s="25"/>
      <c r="C92" s="20"/>
      <c r="D92" s="20"/>
      <c r="E92" s="20"/>
      <c r="F92" s="21" t="s">
        <v>12</v>
      </c>
      <c r="G92" s="22">
        <f>G15+G20+G25+G30+G35+G40+G45+G50+G55+G60+G65+G70+G75+G80+G85+G90</f>
        <v>679287.05</v>
      </c>
      <c r="H92" s="23"/>
      <c r="I92" s="23"/>
      <c r="J92" s="23"/>
      <c r="K92" s="23"/>
      <c r="L92" s="23"/>
    </row>
    <row r="93" spans="1:12" s="24" customFormat="1" ht="15" x14ac:dyDescent="0.25">
      <c r="A93" s="20"/>
      <c r="B93" s="20"/>
      <c r="C93" s="20"/>
      <c r="D93" s="20"/>
      <c r="E93" s="20"/>
      <c r="F93" s="21"/>
      <c r="G93" s="22"/>
      <c r="H93" s="23"/>
      <c r="I93" s="23"/>
      <c r="J93" s="23"/>
      <c r="K93" s="23"/>
      <c r="L93" s="23"/>
    </row>
    <row r="94" spans="1:12" s="26" customFormat="1" ht="15" customHeight="1" x14ac:dyDescent="0.25">
      <c r="A94" s="35" t="s">
        <v>15</v>
      </c>
      <c r="B94" s="35"/>
      <c r="C94" s="79" t="s">
        <v>61</v>
      </c>
      <c r="D94" s="79"/>
      <c r="E94" s="79"/>
      <c r="F94" s="79"/>
      <c r="G94" s="79"/>
    </row>
    <row r="95" spans="1:12" s="26" customFormat="1" ht="15" customHeight="1" x14ac:dyDescent="0.25">
      <c r="A95" s="35" t="s">
        <v>16</v>
      </c>
      <c r="B95" s="35"/>
      <c r="C95" s="79" t="s">
        <v>61</v>
      </c>
      <c r="D95" s="79"/>
      <c r="E95" s="79"/>
      <c r="F95" s="79"/>
      <c r="G95" s="79"/>
    </row>
    <row r="96" spans="1:12" s="26" customFormat="1" ht="15" customHeight="1" x14ac:dyDescent="0.25">
      <c r="A96" s="35" t="s">
        <v>17</v>
      </c>
      <c r="B96" s="35"/>
      <c r="C96" s="79" t="s">
        <v>62</v>
      </c>
      <c r="D96" s="79"/>
      <c r="E96" s="79"/>
      <c r="F96" s="79"/>
      <c r="G96" s="79"/>
    </row>
    <row r="97" spans="1:11" s="24" customFormat="1" ht="15" x14ac:dyDescent="0.25">
      <c r="A97" s="20"/>
      <c r="B97" s="20"/>
      <c r="C97" s="20"/>
      <c r="D97" s="20"/>
      <c r="E97" s="20"/>
      <c r="F97" s="20"/>
      <c r="G97" s="20"/>
    </row>
    <row r="98" spans="1:11" ht="15" x14ac:dyDescent="0.25">
      <c r="A98" s="20" t="s">
        <v>13</v>
      </c>
      <c r="B98" s="20"/>
      <c r="C98" s="27"/>
      <c r="D98" s="27"/>
      <c r="E98" s="27"/>
      <c r="F98" s="27"/>
      <c r="G98" s="21" t="s">
        <v>14</v>
      </c>
      <c r="H98" s="3"/>
      <c r="I98" s="3"/>
      <c r="J98" s="3"/>
      <c r="K98" s="3"/>
    </row>
  </sheetData>
  <sheetProtection selectLockedCells="1" selectUnlockedCells="1"/>
  <mergeCells count="73">
    <mergeCell ref="F52:F53"/>
    <mergeCell ref="B53:E53"/>
    <mergeCell ref="C61:E61"/>
    <mergeCell ref="B62:D62"/>
    <mergeCell ref="F62:F63"/>
    <mergeCell ref="B63:E63"/>
    <mergeCell ref="C56:E56"/>
    <mergeCell ref="B57:D57"/>
    <mergeCell ref="F57:F58"/>
    <mergeCell ref="B58:E58"/>
    <mergeCell ref="B68:E68"/>
    <mergeCell ref="C71:E71"/>
    <mergeCell ref="B72:D72"/>
    <mergeCell ref="F72:F73"/>
    <mergeCell ref="B73:E73"/>
    <mergeCell ref="B87:D87"/>
    <mergeCell ref="B88:E88"/>
    <mergeCell ref="C76:E76"/>
    <mergeCell ref="B77:D77"/>
    <mergeCell ref="F77:F78"/>
    <mergeCell ref="B78:E78"/>
    <mergeCell ref="F87:F88"/>
    <mergeCell ref="C36:E36"/>
    <mergeCell ref="B42:D42"/>
    <mergeCell ref="B17:D17"/>
    <mergeCell ref="B18:E18"/>
    <mergeCell ref="B22:D22"/>
    <mergeCell ref="B23:E23"/>
    <mergeCell ref="B27:D27"/>
    <mergeCell ref="B28:E28"/>
    <mergeCell ref="B32:D32"/>
    <mergeCell ref="B33:E33"/>
    <mergeCell ref="C95:G95"/>
    <mergeCell ref="C96:G96"/>
    <mergeCell ref="C94:G94"/>
    <mergeCell ref="C11:E11"/>
    <mergeCell ref="C16:E16"/>
    <mergeCell ref="F17:F18"/>
    <mergeCell ref="C21:E21"/>
    <mergeCell ref="F22:F23"/>
    <mergeCell ref="C26:E26"/>
    <mergeCell ref="F27:F28"/>
    <mergeCell ref="F42:F43"/>
    <mergeCell ref="C41:E41"/>
    <mergeCell ref="C31:E31"/>
    <mergeCell ref="F32:F33"/>
    <mergeCell ref="B37:D37"/>
    <mergeCell ref="B38:E38"/>
    <mergeCell ref="C9:E9"/>
    <mergeCell ref="F12:F13"/>
    <mergeCell ref="D6:G6"/>
    <mergeCell ref="A7:C7"/>
    <mergeCell ref="D7:G7"/>
    <mergeCell ref="D8:G8"/>
    <mergeCell ref="A8:C8"/>
    <mergeCell ref="B13:E13"/>
    <mergeCell ref="B12:D12"/>
    <mergeCell ref="F47:F48"/>
    <mergeCell ref="F37:F38"/>
    <mergeCell ref="C81:E81"/>
    <mergeCell ref="F82:F83"/>
    <mergeCell ref="C86:E86"/>
    <mergeCell ref="B83:E83"/>
    <mergeCell ref="B43:E43"/>
    <mergeCell ref="B47:D47"/>
    <mergeCell ref="B48:E48"/>
    <mergeCell ref="B82:D82"/>
    <mergeCell ref="C66:E66"/>
    <mergeCell ref="B67:D67"/>
    <mergeCell ref="C51:E51"/>
    <mergeCell ref="B52:D52"/>
    <mergeCell ref="C46:E46"/>
    <mergeCell ref="F67:F6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2023-07-07T05:14:56Z</dcterms:modified>
</cp:coreProperties>
</file>