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4240" windowHeight="13365"/>
  </bookViews>
  <sheets>
    <sheet name="29.08.2023" sheetId="38" r:id="rId1"/>
  </sheets>
  <calcPr calcId="145621"/>
</workbook>
</file>

<file path=xl/calcChain.xml><?xml version="1.0" encoding="utf-8"?>
<calcChain xmlns="http://schemas.openxmlformats.org/spreadsheetml/2006/main">
  <c r="J12" i="38" l="1"/>
  <c r="K12" i="38" s="1"/>
  <c r="J13" i="38"/>
  <c r="K13" i="38" s="1"/>
  <c r="J14" i="38"/>
  <c r="K14" i="38" s="1"/>
  <c r="J15" i="38"/>
  <c r="K15" i="38" s="1"/>
  <c r="J16" i="38"/>
  <c r="K16" i="38" s="1"/>
  <c r="J17" i="38"/>
  <c r="K17" i="38" s="1"/>
  <c r="J18" i="38"/>
  <c r="K18" i="38" s="1"/>
  <c r="J19" i="38"/>
  <c r="K19" i="38" s="1"/>
  <c r="J20" i="38"/>
  <c r="K20" i="38" s="1"/>
  <c r="J11" i="38"/>
  <c r="K11" i="38" s="1"/>
  <c r="J10" i="38"/>
  <c r="K10" i="38" s="1"/>
  <c r="K22" i="38" l="1"/>
</calcChain>
</file>

<file path=xl/sharedStrings.xml><?xml version="1.0" encoding="utf-8"?>
<sst xmlns="http://schemas.openxmlformats.org/spreadsheetml/2006/main" count="68" uniqueCount="41">
  <si>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</si>
  <si>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</si>
  <si>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</si>
  <si>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</si>
  <si>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</si>
  <si>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</si>
  <si>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</si>
  <si>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</si>
  <si>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</si>
  <si>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</si>
  <si>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</si>
  <si>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Итого: начальная (максимальная) цена контракта</t>
  </si>
  <si>
    <t>Общее количество</t>
  </si>
  <si>
    <t>1* от 22.08.2023 № 192</t>
  </si>
  <si>
    <t>2* от 28.08.2023 № 30-02-Исх-553</t>
  </si>
  <si>
    <t>ДЭРиПУ</t>
  </si>
  <si>
    <t>Визитка формата 90x50 мм. Дизайнерский двусторонний картон или бумага черного цвета не менее 300 г/м2, шелкография, красочность печати 1+0. Текст представляется заказчиком.</t>
  </si>
  <si>
    <t>Открытка
ОКПД2 58.19.11.100</t>
  </si>
  <si>
    <t>Визитка 90x50 мм
ОКПД2 58.19.11.200</t>
  </si>
  <si>
    <t>Визитка в конверте
ОКПД2 58.19.11.200</t>
  </si>
  <si>
    <t>3* от 31.08.2023 № 89</t>
  </si>
  <si>
    <t>Приложение 2 к извещению об осуществлении закупки</t>
  </si>
  <si>
    <t>Метод обоснования начальной (максимальной) цены: метод сопоставления розничных цен.</t>
  </si>
  <si>
    <t xml:space="preserve">Способ размещения заказа: электронный аукцион. </t>
  </si>
  <si>
    <t>Презентационная двойная открытка
ОКПД2 58.19.11.100</t>
  </si>
  <si>
    <t>Наименование (отдел, управление, департамент)</t>
  </si>
  <si>
    <t>Обоснование начальной (максимальной) цены контракта</t>
  </si>
  <si>
    <t>Дата составления расчета 05.09.2023</t>
  </si>
  <si>
    <t>Итого: Начальная (максимальная) цена контракта:  44 917 (сорок четыре тысячи девятьсот семнадцать) рублей 90 копеек.</t>
  </si>
  <si>
    <t xml:space="preserve">Главный специалист </t>
  </si>
  <si>
    <t>Н.Б. Королева</t>
  </si>
  <si>
    <t xml:space="preserve">Визитка в конверте:
визитка формата 90x50 мм - дизайнерский двусторонний картон или бумага черного цвета не менее 300 г/м2, шелкография, красочность печати 1+0. Текст представляется заказчиком;
конверт формата 148x234 мм – дизайнерский двусторонний картон или бумага черного цвета не менее 300 г/м2, шелкография, с печатью логотипа «Ворота в Югру» и текста заказчика, красочность печати 1+1, с отверстиями под визитку.
Брошюра «Ворота в Югру» 200x145 мм. Глянцевая двусторонняя мелованная бумага не менее 160 г/м2, цифровая печать, красочность печати 4+4, в развернутом виде 400x145 мм, альбомная ориентация, 6 страниц, 12 разворотов, фальцовка, крепление 2 скобы. 
</t>
  </si>
  <si>
    <t xml:space="preserve">Открытка «Приезжай, я тебя жду». Глянцевая бумага A6 300 г/м2, цифровая печать, красочность печати 4+1. </t>
  </si>
  <si>
    <t>Открытка «Се́вер – сторона света, соответствующая направлению на Северный полюс». Глянцевая бумага A6 300 г/м2, цифровая печать, красочность печати 4+1.</t>
  </si>
  <si>
    <t>Открытка «Се́вер – сторона света, соответствующая направлению на Северный полюс». Глянцевая бумага А6 300 г/м2, цифровая печать, красочность печати 4+1.</t>
  </si>
  <si>
    <t>Открытка «Будь хитрее своих неудач». Глянцевая бумага A6 300 г/м2, цифровая печать, красочность печати 4+1.</t>
  </si>
  <si>
    <t>Открытка «Север – место для мужественных кораблей». Глянцевая бумага A6 300 г/м2, цифровая печать, красочность печати 4+1.</t>
  </si>
  <si>
    <t xml:space="preserve">Открытка «Север – место для мужественных кораблей». Глянцевая бумага A6 300 г/м2, цифровая печать, красочность печати 4+1. </t>
  </si>
  <si>
    <t xml:space="preserve">Открытка «Ну, север – это, где мох. Нифига, север – это там, где холодно!». Глянцевая бумага A6 300 г/м2, цифровая печать, красочность печати 4+1. </t>
  </si>
  <si>
    <t xml:space="preserve">Открытка «Югорск Любимый город». Глянцевая бумага A6 300 г/м2, цифровая печать, красочность печати 4+1. </t>
  </si>
  <si>
    <t>Презентационная двойная открытка. Мелованная матовая черная бумага не менее 170 г/м2, формата А5, горизонтальный вид, с печатью логотипа «Ворота в Югру», матовая ламинация, офсетная печать, красочность печати 1+0, на завязках.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</si>
</sst>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9">
    <xf numFmtId="0" fontId="0" fillId="0" borderId="0" xfId="0"/>
    <xf numFmtId="2" fontId="8" fillId="0" borderId="0" xfId="0" applyNumberFormat="1" applyFont="1" applyFill="1" applyBorder="1"/>
    <xf numFmtId="0" fontId="7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 applyAlignment="1"/>
    <xf numFmtId="0" fontId="5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4" fontId="7" fillId="0" borderId="2" xfId="1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4" fontId="7" fillId="0" borderId="6" xfId="0" applyNumberFormat="1" applyFont="1" applyFill="1" applyBorder="1" applyAlignment="1">
      <alignment horizontal="center" vertical="center"/>
    </xf>
    <xf numFmtId="4" fontId="5" fillId="0" borderId="0" xfId="0" applyNumberFormat="1" applyFont="1" applyFill="1"/>
    <xf numFmtId="4" fontId="8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right"/>
    </xf>
    <xf numFmtId="0" fontId="7" fillId="0" borderId="0" xfId="0" quotePrefix="1" applyFont="1" applyFill="1" applyAlignment="1">
      <alignment horizontal="left"/>
    </xf>
    <xf numFmtId="2" fontId="5" fillId="0" borderId="0" xfId="0" applyNumberFormat="1" applyFont="1" applyFill="1" applyAlignment="1">
      <alignment vertical="center"/>
    </xf>
    <xf numFmtId="0" fontId="8" fillId="0" borderId="0" xfId="0" applyFont="1" applyFill="1" applyAlignment="1"/>
    <xf numFmtId="0" fontId="5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left"/>
    </xf>
    <xf numFmtId="0" fontId="6" fillId="0" borderId="1" xfId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5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A11" zoomScaleNormal="100" workbookViewId="0">
      <selection activeCell="C1" sqref="A1:K32"/>
    </sheetView>
  </sheetViews>
  <sheetFormatPr defaultRowHeight="12.75" x14ac:dyDescent="0.2"/>
  <cols>
    <col min="1" max="1" width="3.42578125" style="5" customWidth="1"/>
    <col min="2" max="2" width="19.7109375" style="50" customWidth="1"/>
    <col min="3" max="3" width="67" style="5" customWidth="1"/>
    <col min="4" max="4" width="13.7109375" style="5" customWidth="1"/>
    <col min="5" max="5" width="4.28515625" style="5" customWidth="1"/>
    <col min="6" max="6" width="10" style="5" customWidth="1"/>
    <col min="7" max="8" width="8.7109375" style="5" customWidth="1"/>
    <col min="9" max="9" width="11.140625" style="5" customWidth="1"/>
    <col min="10" max="10" width="13.42578125" style="5" customWidth="1"/>
    <col min="11" max="11" width="11.28515625" style="50" customWidth="1"/>
    <col min="12" max="21" width="9.140625" style="5" customWidth="1"/>
    <col min="22" max="16384" width="9.140625" style="5"/>
  </cols>
  <sheetData>
    <row r="1" spans="1:21" x14ac:dyDescent="0.2">
      <c r="F1" s="60" t="s">
        <v>21</v>
      </c>
      <c r="G1" s="60"/>
      <c r="H1" s="60"/>
      <c r="I1" s="60"/>
      <c r="J1" s="60"/>
      <c r="K1" s="60"/>
    </row>
    <row r="2" spans="1:21" ht="10.5" customHeight="1" x14ac:dyDescent="0.2">
      <c r="F2" s="60"/>
      <c r="G2" s="60"/>
      <c r="H2" s="60"/>
      <c r="I2" s="60"/>
      <c r="J2" s="60"/>
      <c r="K2" s="60"/>
    </row>
    <row r="3" spans="1:21" hidden="1" x14ac:dyDescent="0.2">
      <c r="F3" s="60"/>
      <c r="G3" s="60"/>
      <c r="H3" s="60"/>
      <c r="I3" s="60"/>
      <c r="J3" s="60"/>
      <c r="K3" s="60"/>
    </row>
    <row r="5" spans="1:21" ht="18" customHeight="1" x14ac:dyDescent="0.2">
      <c r="A5" s="71" t="s">
        <v>26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21" x14ac:dyDescent="0.2">
      <c r="A6" s="73" t="s">
        <v>22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21" x14ac:dyDescent="0.2">
      <c r="A7" s="78" t="s">
        <v>23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21" ht="24.75" customHeight="1" x14ac:dyDescent="0.2">
      <c r="A8" s="74" t="s">
        <v>0</v>
      </c>
      <c r="B8" s="74" t="s">
        <v>1</v>
      </c>
      <c r="C8" s="74" t="s">
        <v>2</v>
      </c>
      <c r="D8" s="74" t="s">
        <v>25</v>
      </c>
      <c r="E8" s="74" t="s">
        <v>3</v>
      </c>
      <c r="F8" s="76" t="s">
        <v>12</v>
      </c>
      <c r="G8" s="64" t="s">
        <v>5</v>
      </c>
      <c r="H8" s="65"/>
      <c r="I8" s="66"/>
      <c r="J8" s="67" t="s">
        <v>10</v>
      </c>
      <c r="K8" s="69" t="s">
        <v>9</v>
      </c>
    </row>
    <row r="9" spans="1:21" ht="24" customHeight="1" x14ac:dyDescent="0.2">
      <c r="A9" s="75"/>
      <c r="B9" s="75"/>
      <c r="C9" s="75"/>
      <c r="D9" s="75"/>
      <c r="E9" s="75"/>
      <c r="F9" s="77"/>
      <c r="G9" s="6" t="s">
        <v>6</v>
      </c>
      <c r="H9" s="6" t="s">
        <v>7</v>
      </c>
      <c r="I9" s="6" t="s">
        <v>8</v>
      </c>
      <c r="J9" s="68"/>
      <c r="K9" s="70"/>
      <c r="O9" s="7"/>
      <c r="P9" s="7"/>
      <c r="Q9" s="7"/>
      <c r="R9" s="7"/>
      <c r="S9" s="8"/>
      <c r="T9" s="9"/>
      <c r="U9" s="9"/>
    </row>
    <row r="10" spans="1:21" ht="40.5" customHeight="1" x14ac:dyDescent="0.2">
      <c r="A10" s="10">
        <v>1</v>
      </c>
      <c r="B10" s="11" t="s">
        <v>18</v>
      </c>
      <c r="C10" s="12" t="s">
        <v>16</v>
      </c>
      <c r="D10" s="13" t="s">
        <v>15</v>
      </c>
      <c r="E10" s="14" t="s">
        <v>4</v>
      </c>
      <c r="F10" s="15">
        <v>100</v>
      </c>
      <c r="G10" s="16">
        <v>65</v>
      </c>
      <c r="H10" s="16">
        <v>55</v>
      </c>
      <c r="I10" s="16">
        <v>48</v>
      </c>
      <c r="J10" s="17">
        <f>ROUND((I10+H10+G10)/3,2)</f>
        <v>56</v>
      </c>
      <c r="K10" s="18">
        <f>J10*F10</f>
        <v>5600</v>
      </c>
      <c r="O10" s="7"/>
      <c r="P10" s="7"/>
      <c r="Q10" s="7"/>
      <c r="R10" s="7"/>
      <c r="S10" s="8"/>
      <c r="T10" s="9"/>
      <c r="U10" s="9"/>
    </row>
    <row r="11" spans="1:21" ht="144" customHeight="1" x14ac:dyDescent="0.2">
      <c r="A11" s="10">
        <v>2</v>
      </c>
      <c r="B11" s="11" t="s">
        <v>19</v>
      </c>
      <c r="C11" s="12" t="s">
        <v>31</v>
      </c>
      <c r="D11" s="13" t="s">
        <v>15</v>
      </c>
      <c r="E11" s="14" t="s">
        <v>4</v>
      </c>
      <c r="F11" s="15">
        <v>100</v>
      </c>
      <c r="G11" s="16">
        <v>245</v>
      </c>
      <c r="H11" s="16">
        <v>225</v>
      </c>
      <c r="I11" s="16">
        <v>96</v>
      </c>
      <c r="J11" s="17">
        <f>ROUND((I11+H11+G11)/3,2)</f>
        <v>188.67</v>
      </c>
      <c r="K11" s="18">
        <f>J11*F11</f>
        <v>18867</v>
      </c>
      <c r="O11" s="7"/>
      <c r="P11" s="7"/>
      <c r="Q11" s="7"/>
      <c r="R11" s="7"/>
      <c r="S11" s="8"/>
      <c r="T11" s="9"/>
      <c r="U11" s="9"/>
    </row>
    <row r="12" spans="1:21" ht="25.5" x14ac:dyDescent="0.2">
      <c r="A12" s="19">
        <v>3</v>
      </c>
      <c r="B12" s="11" t="s">
        <v>17</v>
      </c>
      <c r="C12" s="12" t="s">
        <v>32</v>
      </c>
      <c r="D12" s="13" t="s">
        <v>15</v>
      </c>
      <c r="E12" s="14" t="s">
        <v>4</v>
      </c>
      <c r="F12" s="20">
        <v>20</v>
      </c>
      <c r="G12" s="16">
        <v>25</v>
      </c>
      <c r="H12" s="16">
        <v>25</v>
      </c>
      <c r="I12" s="16">
        <v>15</v>
      </c>
      <c r="J12" s="17">
        <f t="shared" ref="J12:J20" si="0">ROUND((I12+H12+G12)/3,2)</f>
        <v>21.67</v>
      </c>
      <c r="K12" s="18">
        <f t="shared" ref="K12:K20" si="1">J12*F12</f>
        <v>433.40000000000003</v>
      </c>
      <c r="O12" s="7"/>
      <c r="P12" s="7"/>
      <c r="Q12" s="7"/>
      <c r="R12" s="7"/>
      <c r="S12" s="8"/>
      <c r="T12" s="9"/>
      <c r="U12" s="9"/>
    </row>
    <row r="13" spans="1:21" ht="38.25" x14ac:dyDescent="0.2">
      <c r="A13" s="59">
        <v>4</v>
      </c>
      <c r="B13" s="11" t="s">
        <v>17</v>
      </c>
      <c r="C13" s="22" t="s">
        <v>33</v>
      </c>
      <c r="D13" s="13" t="s">
        <v>15</v>
      </c>
      <c r="E13" s="14" t="s">
        <v>4</v>
      </c>
      <c r="F13" s="20">
        <v>20</v>
      </c>
      <c r="G13" s="17">
        <v>25</v>
      </c>
      <c r="H13" s="17">
        <v>25</v>
      </c>
      <c r="I13" s="17">
        <v>15</v>
      </c>
      <c r="J13" s="17">
        <f t="shared" si="0"/>
        <v>21.67</v>
      </c>
      <c r="K13" s="18">
        <f t="shared" si="1"/>
        <v>433.40000000000003</v>
      </c>
      <c r="L13" s="23"/>
      <c r="M13" s="3"/>
      <c r="O13" s="24"/>
      <c r="P13" s="3"/>
      <c r="Q13" s="3"/>
      <c r="R13" s="3"/>
      <c r="S13" s="3"/>
      <c r="T13" s="3"/>
      <c r="U13" s="3"/>
    </row>
    <row r="14" spans="1:21" ht="38.25" x14ac:dyDescent="0.2">
      <c r="A14" s="59">
        <v>5</v>
      </c>
      <c r="B14" s="11" t="s">
        <v>17</v>
      </c>
      <c r="C14" s="25" t="s">
        <v>34</v>
      </c>
      <c r="D14" s="13" t="s">
        <v>15</v>
      </c>
      <c r="E14" s="14" t="s">
        <v>4</v>
      </c>
      <c r="F14" s="20">
        <v>20</v>
      </c>
      <c r="G14" s="17">
        <v>25</v>
      </c>
      <c r="H14" s="17">
        <v>25</v>
      </c>
      <c r="I14" s="17">
        <v>15</v>
      </c>
      <c r="J14" s="17">
        <f t="shared" si="0"/>
        <v>21.67</v>
      </c>
      <c r="K14" s="18">
        <f t="shared" si="1"/>
        <v>433.40000000000003</v>
      </c>
      <c r="L14" s="26"/>
      <c r="M14" s="3"/>
      <c r="O14" s="24"/>
      <c r="P14" s="3"/>
      <c r="Q14" s="3"/>
      <c r="R14" s="3"/>
      <c r="S14" s="3"/>
      <c r="T14" s="3"/>
      <c r="U14" s="3"/>
    </row>
    <row r="15" spans="1:21" ht="25.5" x14ac:dyDescent="0.2">
      <c r="A15" s="19">
        <v>6</v>
      </c>
      <c r="B15" s="11" t="s">
        <v>17</v>
      </c>
      <c r="C15" s="25" t="s">
        <v>35</v>
      </c>
      <c r="D15" s="13" t="s">
        <v>15</v>
      </c>
      <c r="E15" s="14" t="s">
        <v>4</v>
      </c>
      <c r="F15" s="20">
        <v>20</v>
      </c>
      <c r="G15" s="17">
        <v>25</v>
      </c>
      <c r="H15" s="17">
        <v>25</v>
      </c>
      <c r="I15" s="17">
        <v>15</v>
      </c>
      <c r="J15" s="17">
        <f t="shared" si="0"/>
        <v>21.67</v>
      </c>
      <c r="K15" s="18">
        <f t="shared" si="1"/>
        <v>433.40000000000003</v>
      </c>
      <c r="L15" s="26"/>
      <c r="M15" s="3"/>
      <c r="O15" s="24"/>
      <c r="P15" s="3"/>
      <c r="Q15" s="3"/>
      <c r="R15" s="3"/>
      <c r="S15" s="3"/>
      <c r="T15" s="3"/>
      <c r="U15" s="3"/>
    </row>
    <row r="16" spans="1:21" ht="25.5" x14ac:dyDescent="0.2">
      <c r="A16" s="59">
        <v>7</v>
      </c>
      <c r="B16" s="11" t="s">
        <v>17</v>
      </c>
      <c r="C16" s="25" t="s">
        <v>36</v>
      </c>
      <c r="D16" s="13" t="s">
        <v>15</v>
      </c>
      <c r="E16" s="14" t="s">
        <v>4</v>
      </c>
      <c r="F16" s="20">
        <v>20</v>
      </c>
      <c r="G16" s="17">
        <v>25</v>
      </c>
      <c r="H16" s="17">
        <v>25</v>
      </c>
      <c r="I16" s="17">
        <v>15</v>
      </c>
      <c r="J16" s="17">
        <f t="shared" si="0"/>
        <v>21.67</v>
      </c>
      <c r="K16" s="18">
        <f t="shared" si="1"/>
        <v>433.40000000000003</v>
      </c>
      <c r="L16" s="26"/>
      <c r="M16" s="3"/>
      <c r="O16" s="24"/>
      <c r="P16" s="3"/>
      <c r="Q16" s="3"/>
      <c r="R16" s="3"/>
      <c r="S16" s="3"/>
      <c r="T16" s="3"/>
      <c r="U16" s="3"/>
    </row>
    <row r="17" spans="1:21" ht="25.5" x14ac:dyDescent="0.2">
      <c r="A17" s="59">
        <v>8</v>
      </c>
      <c r="B17" s="11" t="s">
        <v>17</v>
      </c>
      <c r="C17" s="25" t="s">
        <v>37</v>
      </c>
      <c r="D17" s="13" t="s">
        <v>15</v>
      </c>
      <c r="E17" s="14" t="s">
        <v>4</v>
      </c>
      <c r="F17" s="20">
        <v>20</v>
      </c>
      <c r="G17" s="17">
        <v>25</v>
      </c>
      <c r="H17" s="17">
        <v>25</v>
      </c>
      <c r="I17" s="17">
        <v>15</v>
      </c>
      <c r="J17" s="17">
        <f t="shared" si="0"/>
        <v>21.67</v>
      </c>
      <c r="K17" s="18">
        <f t="shared" si="1"/>
        <v>433.40000000000003</v>
      </c>
      <c r="L17" s="26"/>
      <c r="M17" s="3"/>
      <c r="O17" s="24"/>
      <c r="P17" s="3"/>
      <c r="Q17" s="3"/>
      <c r="R17" s="3"/>
      <c r="S17" s="3"/>
      <c r="T17" s="3"/>
      <c r="U17" s="3"/>
    </row>
    <row r="18" spans="1:21" ht="25.5" x14ac:dyDescent="0.2">
      <c r="A18" s="19">
        <v>9</v>
      </c>
      <c r="B18" s="11" t="s">
        <v>17</v>
      </c>
      <c r="C18" s="25" t="s">
        <v>38</v>
      </c>
      <c r="D18" s="13" t="s">
        <v>15</v>
      </c>
      <c r="E18" s="14" t="s">
        <v>4</v>
      </c>
      <c r="F18" s="20">
        <v>20</v>
      </c>
      <c r="G18" s="17">
        <v>25</v>
      </c>
      <c r="H18" s="17">
        <v>25</v>
      </c>
      <c r="I18" s="17">
        <v>15</v>
      </c>
      <c r="J18" s="17">
        <f t="shared" si="0"/>
        <v>21.67</v>
      </c>
      <c r="K18" s="18">
        <f t="shared" si="1"/>
        <v>433.40000000000003</v>
      </c>
      <c r="L18" s="26"/>
      <c r="M18" s="3"/>
      <c r="O18" s="24"/>
      <c r="P18" s="3"/>
      <c r="Q18" s="3"/>
      <c r="R18" s="3"/>
      <c r="S18" s="3"/>
      <c r="T18" s="3"/>
      <c r="U18" s="3"/>
    </row>
    <row r="19" spans="1:21" ht="25.5" x14ac:dyDescent="0.2">
      <c r="A19" s="59">
        <v>10</v>
      </c>
      <c r="B19" s="27" t="s">
        <v>17</v>
      </c>
      <c r="C19" s="25" t="s">
        <v>39</v>
      </c>
      <c r="D19" s="13" t="s">
        <v>15</v>
      </c>
      <c r="E19" s="14" t="s">
        <v>4</v>
      </c>
      <c r="F19" s="20">
        <v>100</v>
      </c>
      <c r="G19" s="17">
        <v>25</v>
      </c>
      <c r="H19" s="17">
        <v>25</v>
      </c>
      <c r="I19" s="17">
        <v>3</v>
      </c>
      <c r="J19" s="17">
        <f t="shared" si="0"/>
        <v>17.670000000000002</v>
      </c>
      <c r="K19" s="18">
        <f t="shared" si="1"/>
        <v>1767.0000000000002</v>
      </c>
      <c r="L19" s="26"/>
      <c r="M19" s="3"/>
      <c r="O19" s="24"/>
      <c r="P19" s="3"/>
      <c r="Q19" s="3"/>
      <c r="R19" s="3"/>
      <c r="S19" s="3"/>
      <c r="T19" s="3"/>
      <c r="U19" s="3"/>
    </row>
    <row r="20" spans="1:21" ht="51" x14ac:dyDescent="0.2">
      <c r="A20" s="59">
        <v>11</v>
      </c>
      <c r="B20" s="28" t="s">
        <v>24</v>
      </c>
      <c r="C20" s="25" t="s">
        <v>40</v>
      </c>
      <c r="D20" s="13" t="s">
        <v>15</v>
      </c>
      <c r="E20" s="14" t="s">
        <v>4</v>
      </c>
      <c r="F20" s="20">
        <v>30</v>
      </c>
      <c r="G20" s="17">
        <v>500</v>
      </c>
      <c r="H20" s="17">
        <v>400</v>
      </c>
      <c r="I20" s="17">
        <v>665</v>
      </c>
      <c r="J20" s="17">
        <f t="shared" si="0"/>
        <v>521.66999999999996</v>
      </c>
      <c r="K20" s="18">
        <f t="shared" si="1"/>
        <v>15650.099999999999</v>
      </c>
      <c r="L20" s="26"/>
      <c r="M20" s="3"/>
      <c r="O20" s="24"/>
      <c r="P20" s="3"/>
      <c r="Q20" s="3"/>
      <c r="R20" s="3"/>
      <c r="S20" s="3"/>
      <c r="T20" s="3"/>
      <c r="U20" s="3"/>
    </row>
    <row r="21" spans="1:21" ht="15.75" customHeight="1" x14ac:dyDescent="0.2">
      <c r="A21" s="29"/>
      <c r="B21" s="62"/>
      <c r="C21" s="63"/>
      <c r="D21" s="30"/>
      <c r="E21" s="21"/>
      <c r="F21" s="31"/>
      <c r="G21" s="32"/>
      <c r="H21" s="33"/>
      <c r="I21" s="31"/>
      <c r="J21" s="34"/>
      <c r="K21" s="35"/>
      <c r="O21" s="3"/>
      <c r="P21" s="3"/>
      <c r="Q21" s="3"/>
      <c r="R21" s="3"/>
      <c r="S21" s="3"/>
      <c r="T21" s="3"/>
      <c r="U21" s="36"/>
    </row>
    <row r="22" spans="1:21" ht="15" customHeight="1" x14ac:dyDescent="0.2">
      <c r="A22" s="37"/>
      <c r="B22" s="38"/>
      <c r="C22" s="39"/>
      <c r="D22" s="38" t="s">
        <v>11</v>
      </c>
      <c r="E22" s="39"/>
      <c r="F22" s="39"/>
      <c r="G22" s="39"/>
      <c r="H22" s="39"/>
      <c r="I22" s="38"/>
      <c r="J22" s="40"/>
      <c r="K22" s="41">
        <f>SUM(K10:K20)</f>
        <v>44917.900000000009</v>
      </c>
      <c r="N22" s="42"/>
      <c r="O22" s="43"/>
      <c r="P22" s="1"/>
      <c r="Q22" s="1"/>
      <c r="R22" s="1"/>
      <c r="S22" s="1"/>
      <c r="T22" s="1"/>
      <c r="U22" s="44"/>
    </row>
    <row r="23" spans="1:21" ht="15.75" customHeight="1" x14ac:dyDescent="0.2">
      <c r="A23" s="45" t="s">
        <v>28</v>
      </c>
      <c r="B23" s="2"/>
      <c r="C23" s="2"/>
      <c r="D23" s="2"/>
      <c r="E23" s="2"/>
      <c r="F23" s="2"/>
      <c r="G23" s="2"/>
      <c r="H23" s="2"/>
      <c r="I23" s="46"/>
      <c r="J23" s="2"/>
      <c r="K23" s="2"/>
    </row>
    <row r="24" spans="1:21" x14ac:dyDescent="0.2">
      <c r="A24" s="4"/>
      <c r="B24" s="47"/>
      <c r="C24" s="4"/>
      <c r="D24" s="4"/>
      <c r="E24" s="4"/>
      <c r="F24" s="48"/>
      <c r="G24" s="46"/>
      <c r="H24" s="46"/>
      <c r="I24" s="48"/>
      <c r="J24" s="46"/>
      <c r="K24" s="49"/>
    </row>
    <row r="25" spans="1:21" x14ac:dyDescent="0.2">
      <c r="A25" s="47" t="s">
        <v>29</v>
      </c>
      <c r="C25" s="4"/>
      <c r="D25" s="4"/>
      <c r="E25" s="4"/>
      <c r="F25" s="48"/>
      <c r="G25" s="48"/>
      <c r="H25" s="48"/>
      <c r="J25" s="48" t="s">
        <v>30</v>
      </c>
      <c r="K25" s="51"/>
    </row>
    <row r="26" spans="1:21" x14ac:dyDescent="0.2">
      <c r="A26" s="4"/>
      <c r="B26" s="52"/>
      <c r="C26" s="53"/>
      <c r="D26" s="54"/>
      <c r="E26" s="4"/>
      <c r="F26" s="48"/>
      <c r="G26" s="48"/>
      <c r="H26" s="48"/>
      <c r="I26" s="48"/>
      <c r="J26" s="48"/>
      <c r="K26" s="51"/>
    </row>
    <row r="27" spans="1:21" x14ac:dyDescent="0.2">
      <c r="A27" s="4"/>
      <c r="B27" s="52"/>
      <c r="C27" s="55"/>
      <c r="D27" s="55"/>
      <c r="E27" s="55"/>
      <c r="F27" s="48"/>
      <c r="G27" s="48"/>
      <c r="H27" s="48"/>
      <c r="I27" s="48"/>
      <c r="J27" s="48"/>
      <c r="K27" s="51"/>
    </row>
    <row r="28" spans="1:21" x14ac:dyDescent="0.2">
      <c r="A28" s="56" t="s">
        <v>13</v>
      </c>
      <c r="B28" s="57"/>
      <c r="C28" s="55"/>
      <c r="D28" s="55"/>
      <c r="E28" s="55"/>
      <c r="F28" s="48"/>
      <c r="G28" s="48"/>
      <c r="H28" s="48"/>
      <c r="I28" s="48"/>
      <c r="J28" s="48"/>
      <c r="K28" s="51"/>
    </row>
    <row r="29" spans="1:21" x14ac:dyDescent="0.2">
      <c r="A29" s="56" t="s">
        <v>14</v>
      </c>
      <c r="B29" s="57"/>
      <c r="C29" s="55"/>
      <c r="D29" s="55"/>
      <c r="E29" s="55"/>
      <c r="F29" s="48"/>
      <c r="G29" s="48"/>
      <c r="H29" s="48"/>
      <c r="I29" s="58"/>
      <c r="J29" s="48"/>
      <c r="K29" s="51"/>
    </row>
    <row r="30" spans="1:21" x14ac:dyDescent="0.2">
      <c r="A30" s="57" t="s">
        <v>20</v>
      </c>
      <c r="B30" s="57"/>
    </row>
    <row r="32" spans="1:21" x14ac:dyDescent="0.2">
      <c r="A32" s="61" t="s">
        <v>27</v>
      </c>
      <c r="B32" s="61"/>
      <c r="C32" s="61"/>
    </row>
  </sheetData>
  <mergeCells count="15">
    <mergeCell ref="F1:K3"/>
    <mergeCell ref="A32:C32"/>
    <mergeCell ref="B21:C21"/>
    <mergeCell ref="G8:I8"/>
    <mergeCell ref="J8:J9"/>
    <mergeCell ref="K8:K9"/>
    <mergeCell ref="A5:K5"/>
    <mergeCell ref="A6:K6"/>
    <mergeCell ref="A8:A9"/>
    <mergeCell ref="B8:B9"/>
    <mergeCell ref="C8:C9"/>
    <mergeCell ref="D8:D9"/>
    <mergeCell ref="E8:E9"/>
    <mergeCell ref="F8:F9"/>
    <mergeCell ref="A7:K7"/>
  </mergeCells>
  <pageMargins left="0.19685039370078741" right="0.19685039370078741" top="0.39370078740157483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29.08.2023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2023-09-11T10:31:46Z</cp:lastPrinted>
  <dcterms:created xsi:type="dcterms:W3CDTF">2016-01-21T04:36:45Z</dcterms:created>
  <dcterms:modified xsi:type="dcterms:W3CDTF">2023-09-11T10:32:28Z</dcterms:modified>
</cp:coreProperties>
</file>