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2 квартал\2023-05-26 ЭА -192- поставка накопителей для сервер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Лист2!$A$1:$H$48</definedName>
  </definedNames>
  <calcPr calcId="152511" iterateDelta="1E-4"/>
</workbook>
</file>

<file path=xl/calcChain.xml><?xml version="1.0" encoding="utf-8"?>
<calcChain xmlns="http://schemas.openxmlformats.org/spreadsheetml/2006/main">
  <c r="H42" i="1" l="1"/>
  <c r="F41" i="1"/>
  <c r="E41" i="1"/>
  <c r="D41" i="1"/>
  <c r="C41" i="1"/>
  <c r="B41" i="1"/>
  <c r="H40" i="1"/>
  <c r="F40" i="1"/>
  <c r="E40" i="1"/>
  <c r="D40" i="1"/>
  <c r="C40" i="1"/>
  <c r="B40" i="1"/>
  <c r="G39" i="1"/>
  <c r="H35" i="1"/>
  <c r="F35" i="1"/>
  <c r="E35" i="1"/>
  <c r="D35" i="1"/>
  <c r="C35" i="1"/>
  <c r="B35" i="1"/>
  <c r="G34" i="1"/>
  <c r="H30" i="1" l="1"/>
  <c r="F30" i="1"/>
  <c r="E30" i="1"/>
  <c r="D30" i="1"/>
  <c r="C30" i="1"/>
  <c r="B30" i="1"/>
  <c r="G29" i="1"/>
  <c r="H25" i="1"/>
  <c r="F25" i="1"/>
  <c r="E25" i="1"/>
  <c r="D25" i="1"/>
  <c r="C25" i="1"/>
  <c r="B25" i="1"/>
  <c r="G24" i="1"/>
  <c r="H20" i="1"/>
  <c r="F20" i="1"/>
  <c r="E20" i="1"/>
  <c r="D20" i="1"/>
  <c r="C20" i="1"/>
  <c r="B20" i="1"/>
  <c r="G19" i="1"/>
  <c r="G14" i="1" l="1"/>
  <c r="H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<sst xmlns="http://schemas.openxmlformats.org/spreadsheetml/2006/main" count="104" uniqueCount="40">
  <si>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</si>
  <si>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</si>
  <si>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</si>
  <si>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</si>
  <si>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</si>
  <si>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</si>
  <si>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</si>
  <si>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</si>
  <si>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</si>
  <si>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</si>
  <si>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</si>
  <si>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</si>
  <si>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</si>
  <si>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</si>
  <si>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</si>
  <si>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</si>
  <si>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</si>
  <si>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</si>
  <si>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</si>
  <si>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</si>
  <si>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</si>
  <si>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</si>
  <si>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</si>
  <si>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</si>
  <si>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</si>
  <si>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</si>
  <si>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</si>
  <si>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</si>
  <si>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Накопитель данных внутренний</t>
  </si>
  <si>
    <t>26.20.21.110-
00000003</t>
  </si>
  <si>
    <t xml:space="preserve">- наличие интерфейсов: SATA;
- объём накопителя: ≥ 1000 Гигабайт;
- скорость  вращения (RPM): ≥ 7000 оборотов в минуту;
- тип устройства: HDD;
- форм-фактор: 2,5 дюйм.
Дополнительные характеристики:
1. возможность «горячего» подключения: да;
2. номер по каталогу Hewlett-Packard Proliant: 656108-001.
</t>
  </si>
  <si>
    <t>Дата составления: 20.04.2023</t>
  </si>
  <si>
    <t>коммерческое предложение от 20.04.2023 № 051</t>
  </si>
  <si>
    <t>коммерческое предложение от 20.04.2023 № б/н</t>
  </si>
  <si>
    <t>- наличие интерфейсов: SAS;
- объём накопителя: ≥ 300 Гигабайт;
- скорость  вращения (RPM): ≥ 15000 оборотов в минуту;
- тип устройства: HDD;
- форм-фактор: 2,5 дюйм.
Дополнительные характеристики:
1. возможность «горячего» подключения: да;
2. номер по каталогу Hewlett-Packard Proliant: 653960.</t>
  </si>
  <si>
    <t>- наличие интерфейсов: SATA;
- объём накопителя: ≥ 1000 Гигабайт;
- скорость  вращения (RPM): ≥ 7000 оборотов в минуту;
- тип устройства: HDD;
- форм-фактор: 3,5 дюйм.
Дополнительные характеристики:
1. возможность «горячего» подключения: да;
2. номер по каталогу Hewlett-Packard Proliant: 657739-001.</t>
  </si>
  <si>
    <t>- наличие интерфейсов: SAS;
- объём накопителя: ≥ 2400 Гигабайт;
- скорость  вращения (RPM): ≥ 10000 оборотов в минуту;
- тип устройства: HDD;
- форм-фактор: 2,5 дюйм.
Дополнительные характеристики:
1. возможность «горячего» подключения: да;
2. номер по каталогу Hewlett-Packard Proliant: 881457-B21, 881507-001</t>
  </si>
  <si>
    <t>поставка накопителей для серверов</t>
  </si>
  <si>
    <t>- наличие интерфейсов: SAS;
- объём накопителя: ≥ 400 Гигабайт;
- скорость  вращения (RPM): ≥ 10000 оборотов в минуту;
- тип устройства: HDD;
- форм-фактор: 2,5 дюйм.
Дополнительные характеристики:
1. возможность «горячего» подключения: да;
2. номер по каталогу Hewlett-Packard Proliant: 652572-B21, 653956-001.</t>
  </si>
  <si>
    <t>- наличие интерфейсов: SAS;
- объём накопителя: ≥ 300 Гигабайт;
- скорость  вращения (RPM): ≥ 10000 оборотов в минуту;
- тип устройства: HDD;
- форм-фактор: 2,5 дюйм.
Дополнительные характеристики:
1. возможность «горячего» подключения: да;
2. номер по каталогу Hewlett-Packard Proliant: 653955-001, 507129-004, 599476-001, 652566-001, 689287-001, 641552-001.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</si>
</sst>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22" zoomScale="190" zoomScaleNormal="190" zoomScaleSheetLayoutView="100" workbookViewId="0">
      <selection activeCell="B29" sqref="B29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3" t="s">
        <v>20</v>
      </c>
      <c r="D6" s="53"/>
      <c r="E6" s="53"/>
      <c r="F6" s="53"/>
      <c r="G6" s="53"/>
      <c r="H6" s="53"/>
      <c r="I6" s="1"/>
      <c r="J6" s="1"/>
      <c r="K6" s="3"/>
      <c r="L6" s="3"/>
    </row>
    <row r="7" spans="1:12" s="6" customFormat="1" ht="47.25" customHeight="1" x14ac:dyDescent="0.2">
      <c r="A7" s="54" t="s">
        <v>18</v>
      </c>
      <c r="B7" s="54"/>
      <c r="C7" s="54" t="s">
        <v>19</v>
      </c>
      <c r="D7" s="54"/>
      <c r="E7" s="54"/>
      <c r="F7" s="54"/>
      <c r="G7" s="54"/>
      <c r="H7" s="54"/>
      <c r="I7" s="5"/>
      <c r="J7" s="5"/>
    </row>
    <row r="8" spans="1:12" s="8" customFormat="1" ht="31.5" customHeight="1" x14ac:dyDescent="0.2">
      <c r="A8" s="56" t="s">
        <v>10</v>
      </c>
      <c r="B8" s="56"/>
      <c r="C8" s="55" t="s">
        <v>37</v>
      </c>
      <c r="D8" s="55"/>
      <c r="E8" s="55"/>
      <c r="F8" s="55"/>
      <c r="G8" s="55"/>
      <c r="H8" s="55"/>
      <c r="I8" s="43"/>
      <c r="J8" s="7"/>
    </row>
    <row r="9" spans="1:12" ht="15" x14ac:dyDescent="0.25">
      <c r="A9" s="9" t="s">
        <v>0</v>
      </c>
      <c r="B9" s="52" t="s">
        <v>1</v>
      </c>
      <c r="C9" s="52"/>
      <c r="D9" s="52"/>
      <c r="E9" s="52"/>
      <c r="F9" s="52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51" t="s">
        <v>28</v>
      </c>
      <c r="C11" s="51"/>
      <c r="D11" s="51"/>
      <c r="E11" s="51"/>
      <c r="F11" s="51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7">
        <v>1</v>
      </c>
      <c r="C12" s="48"/>
      <c r="D12" s="48"/>
      <c r="E12" s="42" t="s">
        <v>27</v>
      </c>
      <c r="F12" s="36"/>
      <c r="G12" s="49" t="s">
        <v>29</v>
      </c>
      <c r="H12" s="17" t="s">
        <v>4</v>
      </c>
      <c r="I12" s="3"/>
      <c r="J12" s="3"/>
      <c r="K12" s="3"/>
      <c r="L12" s="3"/>
    </row>
    <row r="13" spans="1:12" ht="92.25" customHeight="1" x14ac:dyDescent="0.2">
      <c r="A13" s="39" t="s">
        <v>25</v>
      </c>
      <c r="B13" s="45" t="s">
        <v>34</v>
      </c>
      <c r="C13" s="46"/>
      <c r="D13" s="46"/>
      <c r="E13" s="46"/>
      <c r="F13" s="46"/>
      <c r="G13" s="50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25291.599999999999</v>
      </c>
      <c r="C14" s="41">
        <v>23860</v>
      </c>
      <c r="D14" s="41">
        <v>24814.400000000001</v>
      </c>
      <c r="E14" s="41"/>
      <c r="F14" s="41"/>
      <c r="G14" s="19">
        <f>ROUND(SUM(B14:F14)/3,2)</f>
        <v>24655.33</v>
      </c>
      <c r="H14" s="19">
        <v>24655.33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25291.599999999999</v>
      </c>
      <c r="C15" s="21">
        <f>C14*$B12</f>
        <v>23860</v>
      </c>
      <c r="D15" s="21">
        <f>D14*$B12</f>
        <v>24814.400000000001</v>
      </c>
      <c r="E15" s="21">
        <f>E14*$B12</f>
        <v>0</v>
      </c>
      <c r="F15" s="21">
        <f>F14*$B12</f>
        <v>0</v>
      </c>
      <c r="G15" s="21"/>
      <c r="H15" s="22">
        <f>H14*$B12</f>
        <v>24655.33</v>
      </c>
      <c r="I15" s="3"/>
      <c r="J15" s="3"/>
      <c r="K15" s="3"/>
      <c r="L15" s="3"/>
    </row>
    <row r="16" spans="1:12" ht="12.75" customHeight="1" x14ac:dyDescent="0.2">
      <c r="A16" s="38" t="s">
        <v>24</v>
      </c>
      <c r="B16" s="51" t="s">
        <v>28</v>
      </c>
      <c r="C16" s="51"/>
      <c r="D16" s="51"/>
      <c r="E16" s="51"/>
      <c r="F16" s="51"/>
      <c r="G16" s="37" t="s">
        <v>23</v>
      </c>
      <c r="H16" s="15" t="s">
        <v>4</v>
      </c>
      <c r="I16" s="3"/>
      <c r="J16" s="3"/>
      <c r="K16" s="3"/>
      <c r="L16" s="3"/>
    </row>
    <row r="17" spans="1:12" ht="13.5" customHeight="1" x14ac:dyDescent="0.2">
      <c r="A17" s="16" t="s">
        <v>5</v>
      </c>
      <c r="B17" s="47">
        <v>1</v>
      </c>
      <c r="C17" s="48"/>
      <c r="D17" s="48"/>
      <c r="E17" s="42" t="s">
        <v>27</v>
      </c>
      <c r="F17" s="36"/>
      <c r="G17" s="49" t="s">
        <v>29</v>
      </c>
      <c r="H17" s="17" t="s">
        <v>4</v>
      </c>
      <c r="I17" s="3"/>
      <c r="J17" s="3"/>
      <c r="K17" s="3"/>
      <c r="L17" s="3"/>
    </row>
    <row r="18" spans="1:12" ht="96.75" customHeight="1" x14ac:dyDescent="0.2">
      <c r="A18" s="39" t="s">
        <v>25</v>
      </c>
      <c r="B18" s="45" t="s">
        <v>35</v>
      </c>
      <c r="C18" s="46"/>
      <c r="D18" s="46"/>
      <c r="E18" s="46"/>
      <c r="F18" s="46"/>
      <c r="G18" s="50"/>
      <c r="H18" s="18" t="s">
        <v>4</v>
      </c>
      <c r="I18" s="3"/>
      <c r="J18" s="3"/>
      <c r="K18" s="3"/>
      <c r="L18" s="3"/>
    </row>
    <row r="19" spans="1:12" ht="15" x14ac:dyDescent="0.2">
      <c r="A19" s="39" t="s">
        <v>26</v>
      </c>
      <c r="B19" s="40">
        <v>33899.4</v>
      </c>
      <c r="C19" s="41">
        <v>30540</v>
      </c>
      <c r="D19" s="41">
        <v>30540</v>
      </c>
      <c r="E19" s="41"/>
      <c r="F19" s="41"/>
      <c r="G19" s="19">
        <f>ROUND(SUM(B19:F19)/3,2)</f>
        <v>31659.8</v>
      </c>
      <c r="H19" s="19">
        <v>31659.8</v>
      </c>
      <c r="I19" s="3"/>
      <c r="J19" s="3"/>
      <c r="K19" s="3"/>
      <c r="L19" s="3"/>
    </row>
    <row r="20" spans="1:12" ht="15.75" thickBot="1" x14ac:dyDescent="0.3">
      <c r="A20" s="20" t="s">
        <v>6</v>
      </c>
      <c r="B20" s="21">
        <f>B19*$B17</f>
        <v>33899.4</v>
      </c>
      <c r="C20" s="21">
        <f>C19*$B17</f>
        <v>30540</v>
      </c>
      <c r="D20" s="21">
        <f>D19*$B17</f>
        <v>30540</v>
      </c>
      <c r="E20" s="21">
        <f>E19*$B17</f>
        <v>0</v>
      </c>
      <c r="F20" s="21">
        <f>F19*$B17</f>
        <v>0</v>
      </c>
      <c r="G20" s="21"/>
      <c r="H20" s="22">
        <f>H19*$B17</f>
        <v>31659.8</v>
      </c>
      <c r="I20" s="3"/>
      <c r="J20" s="3"/>
      <c r="K20" s="3"/>
      <c r="L20" s="3"/>
    </row>
    <row r="21" spans="1:12" ht="12.75" customHeight="1" x14ac:dyDescent="0.2">
      <c r="A21" s="38" t="s">
        <v>24</v>
      </c>
      <c r="B21" s="51" t="s">
        <v>28</v>
      </c>
      <c r="C21" s="51"/>
      <c r="D21" s="51"/>
      <c r="E21" s="51"/>
      <c r="F21" s="51"/>
      <c r="G21" s="37" t="s">
        <v>23</v>
      </c>
      <c r="H21" s="15" t="s">
        <v>4</v>
      </c>
      <c r="I21" s="3"/>
      <c r="J21" s="3"/>
      <c r="K21" s="3"/>
      <c r="L21" s="3"/>
    </row>
    <row r="22" spans="1:12" ht="13.5" customHeight="1" x14ac:dyDescent="0.2">
      <c r="A22" s="16" t="s">
        <v>5</v>
      </c>
      <c r="B22" s="47">
        <v>4</v>
      </c>
      <c r="C22" s="48"/>
      <c r="D22" s="48"/>
      <c r="E22" s="42" t="s">
        <v>27</v>
      </c>
      <c r="F22" s="36"/>
      <c r="G22" s="49" t="s">
        <v>29</v>
      </c>
      <c r="H22" s="17" t="s">
        <v>4</v>
      </c>
      <c r="I22" s="3"/>
      <c r="J22" s="3"/>
      <c r="K22" s="3"/>
      <c r="L22" s="3"/>
    </row>
    <row r="23" spans="1:12" ht="96.75" customHeight="1" x14ac:dyDescent="0.2">
      <c r="A23" s="39" t="s">
        <v>25</v>
      </c>
      <c r="B23" s="45" t="s">
        <v>30</v>
      </c>
      <c r="C23" s="46"/>
      <c r="D23" s="46"/>
      <c r="E23" s="46"/>
      <c r="F23" s="46"/>
      <c r="G23" s="50"/>
      <c r="H23" s="18" t="s">
        <v>4</v>
      </c>
      <c r="I23" s="3"/>
      <c r="J23" s="3"/>
      <c r="K23" s="3"/>
      <c r="L23" s="3"/>
    </row>
    <row r="24" spans="1:12" ht="15" x14ac:dyDescent="0.2">
      <c r="A24" s="39" t="s">
        <v>26</v>
      </c>
      <c r="B24" s="40">
        <v>33390</v>
      </c>
      <c r="C24" s="41">
        <v>33390</v>
      </c>
      <c r="D24" s="41">
        <v>33390</v>
      </c>
      <c r="E24" s="41"/>
      <c r="F24" s="41"/>
      <c r="G24" s="19">
        <f>ROUND(SUM(B24:F24)/3,2)</f>
        <v>33390</v>
      </c>
      <c r="H24" s="41">
        <v>33390</v>
      </c>
      <c r="I24" s="3"/>
      <c r="J24" s="3"/>
      <c r="K24" s="3"/>
      <c r="L24" s="3"/>
    </row>
    <row r="25" spans="1:12" ht="15.75" thickBot="1" x14ac:dyDescent="0.3">
      <c r="A25" s="20" t="s">
        <v>6</v>
      </c>
      <c r="B25" s="21">
        <f>B24*$B22</f>
        <v>133560</v>
      </c>
      <c r="C25" s="21">
        <f>C24*$B22</f>
        <v>133560</v>
      </c>
      <c r="D25" s="21">
        <f>D24*$B22</f>
        <v>133560</v>
      </c>
      <c r="E25" s="21">
        <f>E24*$B22</f>
        <v>0</v>
      </c>
      <c r="F25" s="21">
        <f>F24*$B22</f>
        <v>0</v>
      </c>
      <c r="G25" s="21"/>
      <c r="H25" s="22">
        <f>H24*$B22</f>
        <v>133560</v>
      </c>
      <c r="I25" s="3"/>
      <c r="J25" s="3"/>
      <c r="K25" s="3"/>
      <c r="L25" s="3"/>
    </row>
    <row r="26" spans="1:12" ht="12.75" customHeight="1" x14ac:dyDescent="0.2">
      <c r="A26" s="38" t="s">
        <v>24</v>
      </c>
      <c r="B26" s="51" t="s">
        <v>28</v>
      </c>
      <c r="C26" s="51"/>
      <c r="D26" s="51"/>
      <c r="E26" s="51"/>
      <c r="F26" s="51"/>
      <c r="G26" s="37" t="s">
        <v>23</v>
      </c>
      <c r="H26" s="15" t="s">
        <v>4</v>
      </c>
      <c r="I26" s="3"/>
      <c r="J26" s="3"/>
      <c r="K26" s="3"/>
      <c r="L26" s="3"/>
    </row>
    <row r="27" spans="1:12" ht="13.5" customHeight="1" x14ac:dyDescent="0.2">
      <c r="A27" s="16" t="s">
        <v>5</v>
      </c>
      <c r="B27" s="47">
        <v>3</v>
      </c>
      <c r="C27" s="48"/>
      <c r="D27" s="48"/>
      <c r="E27" s="42" t="s">
        <v>27</v>
      </c>
      <c r="F27" s="36"/>
      <c r="G27" s="49" t="s">
        <v>29</v>
      </c>
      <c r="H27" s="17" t="s">
        <v>4</v>
      </c>
      <c r="I27" s="3"/>
      <c r="J27" s="3"/>
      <c r="K27" s="3"/>
      <c r="L27" s="3"/>
    </row>
    <row r="28" spans="1:12" ht="96.75" customHeight="1" x14ac:dyDescent="0.2">
      <c r="A28" s="39" t="s">
        <v>25</v>
      </c>
      <c r="B28" s="45" t="s">
        <v>39</v>
      </c>
      <c r="C28" s="46"/>
      <c r="D28" s="46"/>
      <c r="E28" s="46"/>
      <c r="F28" s="46"/>
      <c r="G28" s="50"/>
      <c r="H28" s="18" t="s">
        <v>4</v>
      </c>
      <c r="I28" s="3"/>
      <c r="J28" s="3"/>
      <c r="K28" s="3"/>
      <c r="L28" s="3"/>
    </row>
    <row r="29" spans="1:12" ht="15" x14ac:dyDescent="0.2">
      <c r="A29" s="39" t="s">
        <v>26</v>
      </c>
      <c r="B29" s="40">
        <v>15880</v>
      </c>
      <c r="C29" s="41">
        <v>15270</v>
      </c>
      <c r="D29" s="41">
        <v>15880</v>
      </c>
      <c r="E29" s="41"/>
      <c r="F29" s="41"/>
      <c r="G29" s="19">
        <f>ROUND(SUM(B29:F29)/3,2)</f>
        <v>15676.67</v>
      </c>
      <c r="H29" s="19">
        <v>15676.67</v>
      </c>
      <c r="I29" s="3"/>
      <c r="J29" s="3"/>
      <c r="K29" s="3"/>
      <c r="L29" s="3"/>
    </row>
    <row r="30" spans="1:12" ht="15.75" thickBot="1" x14ac:dyDescent="0.3">
      <c r="A30" s="20" t="s">
        <v>6</v>
      </c>
      <c r="B30" s="21">
        <f>B29*$B27</f>
        <v>47640</v>
      </c>
      <c r="C30" s="21">
        <f>C29*$B27</f>
        <v>45810</v>
      </c>
      <c r="D30" s="21">
        <f>D29*$B27</f>
        <v>47640</v>
      </c>
      <c r="E30" s="21">
        <f>E29*$B27</f>
        <v>0</v>
      </c>
      <c r="F30" s="21">
        <f>F29*$B27</f>
        <v>0</v>
      </c>
      <c r="G30" s="21"/>
      <c r="H30" s="22">
        <f>H29*$B27</f>
        <v>47030.01</v>
      </c>
      <c r="I30" s="3"/>
      <c r="J30" s="3"/>
      <c r="K30" s="3"/>
      <c r="L30" s="3"/>
    </row>
    <row r="31" spans="1:12" ht="12.75" customHeight="1" x14ac:dyDescent="0.2">
      <c r="A31" s="38" t="s">
        <v>24</v>
      </c>
      <c r="B31" s="51" t="s">
        <v>28</v>
      </c>
      <c r="C31" s="51"/>
      <c r="D31" s="51"/>
      <c r="E31" s="51"/>
      <c r="F31" s="51"/>
      <c r="G31" s="37" t="s">
        <v>23</v>
      </c>
      <c r="H31" s="15" t="s">
        <v>4</v>
      </c>
      <c r="I31" s="3"/>
      <c r="J31" s="3"/>
      <c r="K31" s="3"/>
      <c r="L31" s="3"/>
    </row>
    <row r="32" spans="1:12" ht="13.5" customHeight="1" x14ac:dyDescent="0.2">
      <c r="A32" s="16" t="s">
        <v>5</v>
      </c>
      <c r="B32" s="47">
        <v>3</v>
      </c>
      <c r="C32" s="48"/>
      <c r="D32" s="48"/>
      <c r="E32" s="42" t="s">
        <v>27</v>
      </c>
      <c r="F32" s="36"/>
      <c r="G32" s="49" t="s">
        <v>29</v>
      </c>
      <c r="H32" s="17" t="s">
        <v>4</v>
      </c>
      <c r="I32" s="3"/>
      <c r="J32" s="3"/>
      <c r="K32" s="3"/>
      <c r="L32" s="3"/>
    </row>
    <row r="33" spans="1:13" ht="94.5" customHeight="1" x14ac:dyDescent="0.2">
      <c r="A33" s="39" t="s">
        <v>25</v>
      </c>
      <c r="B33" s="45" t="s">
        <v>38</v>
      </c>
      <c r="C33" s="46"/>
      <c r="D33" s="46"/>
      <c r="E33" s="46"/>
      <c r="F33" s="46"/>
      <c r="G33" s="50"/>
      <c r="H33" s="18" t="s">
        <v>4</v>
      </c>
      <c r="I33" s="3"/>
      <c r="J33" s="3"/>
      <c r="K33" s="3"/>
      <c r="L33" s="3"/>
    </row>
    <row r="34" spans="1:13" ht="15" x14ac:dyDescent="0.2">
      <c r="A34" s="39" t="s">
        <v>26</v>
      </c>
      <c r="B34" s="40">
        <v>30171.200000000001</v>
      </c>
      <c r="C34" s="41">
        <v>27680</v>
      </c>
      <c r="D34" s="41">
        <v>28787.200000000001</v>
      </c>
      <c r="E34" s="41"/>
      <c r="F34" s="41"/>
      <c r="G34" s="19">
        <f>ROUND(SUM(B34:F34)/3,2)</f>
        <v>28879.47</v>
      </c>
      <c r="H34" s="19">
        <v>28879.47</v>
      </c>
      <c r="I34" s="3"/>
      <c r="J34" s="3"/>
      <c r="K34" s="3"/>
      <c r="L34" s="3"/>
    </row>
    <row r="35" spans="1:13" ht="15.75" thickBot="1" x14ac:dyDescent="0.3">
      <c r="A35" s="20" t="s">
        <v>6</v>
      </c>
      <c r="B35" s="21">
        <f>B34*$B32</f>
        <v>90513.600000000006</v>
      </c>
      <c r="C35" s="21">
        <f>C34*$B32</f>
        <v>83040</v>
      </c>
      <c r="D35" s="21">
        <f>D34*$B32</f>
        <v>86361.600000000006</v>
      </c>
      <c r="E35" s="21">
        <f>E34*$B32</f>
        <v>0</v>
      </c>
      <c r="F35" s="21">
        <f>F34*$B32</f>
        <v>0</v>
      </c>
      <c r="G35" s="21"/>
      <c r="H35" s="22">
        <f>H34*$B32</f>
        <v>86638.41</v>
      </c>
      <c r="I35" s="3"/>
      <c r="J35" s="3"/>
      <c r="K35" s="3"/>
      <c r="L35" s="3"/>
    </row>
    <row r="36" spans="1:13" ht="12.75" customHeight="1" x14ac:dyDescent="0.2">
      <c r="A36" s="38" t="s">
        <v>24</v>
      </c>
      <c r="B36" s="51" t="s">
        <v>28</v>
      </c>
      <c r="C36" s="51"/>
      <c r="D36" s="51"/>
      <c r="E36" s="51"/>
      <c r="F36" s="51"/>
      <c r="G36" s="37" t="s">
        <v>23</v>
      </c>
      <c r="H36" s="15" t="s">
        <v>4</v>
      </c>
      <c r="I36" s="3"/>
      <c r="J36" s="3"/>
      <c r="K36" s="3"/>
      <c r="L36" s="3"/>
    </row>
    <row r="37" spans="1:13" ht="13.5" customHeight="1" x14ac:dyDescent="0.2">
      <c r="A37" s="16" t="s">
        <v>5</v>
      </c>
      <c r="B37" s="47">
        <v>2</v>
      </c>
      <c r="C37" s="48"/>
      <c r="D37" s="48"/>
      <c r="E37" s="42" t="s">
        <v>27</v>
      </c>
      <c r="F37" s="36"/>
      <c r="G37" s="49" t="s">
        <v>29</v>
      </c>
      <c r="H37" s="17" t="s">
        <v>4</v>
      </c>
      <c r="I37" s="3"/>
      <c r="J37" s="3"/>
      <c r="K37" s="3"/>
      <c r="L37" s="3"/>
    </row>
    <row r="38" spans="1:13" ht="95.25" customHeight="1" x14ac:dyDescent="0.2">
      <c r="A38" s="39" t="s">
        <v>25</v>
      </c>
      <c r="B38" s="45" t="s">
        <v>36</v>
      </c>
      <c r="C38" s="46"/>
      <c r="D38" s="46"/>
      <c r="E38" s="46"/>
      <c r="F38" s="46"/>
      <c r="G38" s="50"/>
      <c r="H38" s="18" t="s">
        <v>4</v>
      </c>
      <c r="I38" s="3"/>
      <c r="J38" s="3"/>
      <c r="K38" s="3"/>
      <c r="L38" s="3"/>
    </row>
    <row r="39" spans="1:13" ht="15" x14ac:dyDescent="0.2">
      <c r="A39" s="39" t="s">
        <v>26</v>
      </c>
      <c r="B39" s="40">
        <v>75531.3</v>
      </c>
      <c r="C39" s="41">
        <v>70590</v>
      </c>
      <c r="D39" s="41">
        <v>72001.8</v>
      </c>
      <c r="E39" s="41"/>
      <c r="F39" s="41"/>
      <c r="G39" s="19">
        <f>ROUND(SUM(B39:F39)/3,2)</f>
        <v>72707.7</v>
      </c>
      <c r="H39" s="19">
        <v>72707.7</v>
      </c>
      <c r="I39" s="3"/>
      <c r="J39" s="3"/>
      <c r="K39" s="3"/>
      <c r="L39" s="3"/>
    </row>
    <row r="40" spans="1:13" ht="15.75" thickBot="1" x14ac:dyDescent="0.3">
      <c r="A40" s="20" t="s">
        <v>6</v>
      </c>
      <c r="B40" s="21">
        <f>B39*$B37</f>
        <v>151062.6</v>
      </c>
      <c r="C40" s="21">
        <f>C39*$B37</f>
        <v>141180</v>
      </c>
      <c r="D40" s="21">
        <f>D39*$B37</f>
        <v>144003.6</v>
      </c>
      <c r="E40" s="21">
        <f>E39*$B37</f>
        <v>0</v>
      </c>
      <c r="F40" s="21">
        <f>F39*$B37</f>
        <v>0</v>
      </c>
      <c r="G40" s="21"/>
      <c r="H40" s="22">
        <f>H39*$B37</f>
        <v>145415.4</v>
      </c>
      <c r="I40" s="3"/>
      <c r="J40" s="3"/>
      <c r="K40" s="3"/>
      <c r="L40" s="3"/>
    </row>
    <row r="41" spans="1:13" ht="13.5" thickBot="1" x14ac:dyDescent="0.25">
      <c r="A41" s="23" t="s">
        <v>7</v>
      </c>
      <c r="B41" s="24">
        <f>B15+B20+B25+B30+B35+B40</f>
        <v>481967.19999999995</v>
      </c>
      <c r="C41" s="24">
        <f>C15+C20+C25+C30+C35+C40</f>
        <v>457990</v>
      </c>
      <c r="D41" s="24">
        <f>D15+D20+D25+D30+D35+D40</f>
        <v>466919.6</v>
      </c>
      <c r="E41" s="24">
        <f>E15+E20+E25+E30+E35+E40</f>
        <v>0</v>
      </c>
      <c r="F41" s="24">
        <f>F15+F20+F25+F30+F35+F40</f>
        <v>0</v>
      </c>
      <c r="G41" s="25"/>
      <c r="H41" s="25"/>
      <c r="I41" s="3"/>
      <c r="J41" s="3"/>
      <c r="K41" s="3"/>
      <c r="L41" s="3"/>
    </row>
    <row r="42" spans="1:13" s="30" customFormat="1" ht="15" x14ac:dyDescent="0.25">
      <c r="A42" s="31" t="s">
        <v>31</v>
      </c>
      <c r="B42" s="26"/>
      <c r="C42" s="26"/>
      <c r="D42" s="26"/>
      <c r="E42" s="26"/>
      <c r="F42" s="26"/>
      <c r="G42" s="27" t="s">
        <v>12</v>
      </c>
      <c r="H42" s="28">
        <f>H15+H20+H25+H30+H35+H40</f>
        <v>468958.95000000007</v>
      </c>
      <c r="I42" s="29"/>
      <c r="J42" s="29"/>
      <c r="K42" s="29"/>
      <c r="L42" s="29"/>
      <c r="M42" s="29"/>
    </row>
    <row r="43" spans="1:13" s="30" customFormat="1" ht="15" x14ac:dyDescent="0.25">
      <c r="A43" s="26"/>
      <c r="B43" s="26"/>
      <c r="C43" s="26"/>
      <c r="D43" s="26"/>
      <c r="E43" s="26"/>
      <c r="F43" s="26"/>
      <c r="G43" s="27"/>
      <c r="H43" s="28"/>
      <c r="I43" s="29"/>
      <c r="J43" s="29"/>
      <c r="K43" s="29"/>
      <c r="L43" s="29"/>
      <c r="M43" s="29"/>
    </row>
    <row r="44" spans="1:13" s="32" customFormat="1" ht="15" customHeight="1" x14ac:dyDescent="0.25">
      <c r="A44" s="44" t="s">
        <v>15</v>
      </c>
      <c r="B44" s="57" t="s">
        <v>32</v>
      </c>
      <c r="C44" s="57"/>
      <c r="D44" s="57"/>
      <c r="E44" s="57"/>
      <c r="F44" s="57"/>
      <c r="G44" s="57"/>
      <c r="H44" s="57"/>
    </row>
    <row r="45" spans="1:13" s="32" customFormat="1" ht="15" customHeight="1" x14ac:dyDescent="0.25">
      <c r="A45" s="44" t="s">
        <v>16</v>
      </c>
      <c r="B45" s="57" t="s">
        <v>33</v>
      </c>
      <c r="C45" s="57"/>
      <c r="D45" s="57"/>
      <c r="E45" s="57"/>
      <c r="F45" s="57"/>
      <c r="G45" s="57"/>
      <c r="H45" s="57"/>
    </row>
    <row r="46" spans="1:13" s="32" customFormat="1" ht="15" customHeight="1" x14ac:dyDescent="0.25">
      <c r="A46" s="44" t="s">
        <v>17</v>
      </c>
      <c r="B46" s="57" t="s">
        <v>33</v>
      </c>
      <c r="C46" s="57"/>
      <c r="D46" s="57"/>
      <c r="E46" s="57"/>
      <c r="F46" s="57"/>
      <c r="G46" s="57"/>
      <c r="H46" s="57"/>
    </row>
    <row r="47" spans="1:13" s="30" customFormat="1" ht="15" x14ac:dyDescent="0.25">
      <c r="A47" s="26"/>
      <c r="B47" s="26"/>
      <c r="C47" s="26"/>
      <c r="D47" s="26"/>
      <c r="E47" s="26"/>
      <c r="F47" s="26"/>
      <c r="G47" s="26"/>
      <c r="H47" s="26"/>
    </row>
    <row r="48" spans="1:13" ht="15" x14ac:dyDescent="0.25">
      <c r="A48" s="26" t="s">
        <v>13</v>
      </c>
      <c r="B48" s="33"/>
      <c r="C48" s="33"/>
      <c r="D48" s="33"/>
      <c r="E48" s="33"/>
      <c r="F48" s="33"/>
      <c r="G48" s="33"/>
      <c r="H48" s="27" t="s">
        <v>14</v>
      </c>
      <c r="I48" s="3"/>
      <c r="J48" s="3"/>
      <c r="K48" s="3"/>
      <c r="L48" s="3"/>
    </row>
  </sheetData>
  <sheetProtection selectLockedCells="1" selectUnlockedCells="1"/>
  <mergeCells count="33">
    <mergeCell ref="B45:H45"/>
    <mergeCell ref="B46:H46"/>
    <mergeCell ref="B44:H44"/>
    <mergeCell ref="B11:F11"/>
    <mergeCell ref="B12:D12"/>
    <mergeCell ref="B16:F16"/>
    <mergeCell ref="B17:D17"/>
    <mergeCell ref="G17:G18"/>
    <mergeCell ref="B18:F18"/>
    <mergeCell ref="B21:F21"/>
    <mergeCell ref="B22:D22"/>
    <mergeCell ref="G22:G23"/>
    <mergeCell ref="B23:F23"/>
    <mergeCell ref="B26:F26"/>
    <mergeCell ref="B27:D27"/>
    <mergeCell ref="G27:G28"/>
    <mergeCell ref="B9:F9"/>
    <mergeCell ref="G12:G13"/>
    <mergeCell ref="B13:F13"/>
    <mergeCell ref="C6:H6"/>
    <mergeCell ref="A7:B7"/>
    <mergeCell ref="C7:H7"/>
    <mergeCell ref="C8:H8"/>
    <mergeCell ref="A8:B8"/>
    <mergeCell ref="B28:F28"/>
    <mergeCell ref="B37:D37"/>
    <mergeCell ref="G37:G38"/>
    <mergeCell ref="B38:F38"/>
    <mergeCell ref="B31:F31"/>
    <mergeCell ref="B32:D32"/>
    <mergeCell ref="G32:G33"/>
    <mergeCell ref="B33:F33"/>
    <mergeCell ref="B36:F36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2023-05-15T07:01:46Z</cp:lastPrinted>
  <dcterms:created xsi:type="dcterms:W3CDTF">2012-04-02T10:33:59Z</dcterms:created>
  <dcterms:modified xsi:type="dcterms:W3CDTF">2023-05-23T06:33:51Z</dcterms:modified>
</cp:coreProperties>
</file>