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105" windowWidth="10230" windowHeight="79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9" i="1" l="1"/>
  <c r="I9" i="1" s="1"/>
  <c r="H10" i="1" l="1"/>
  <c r="I10" i="1" s="1"/>
  <c r="I11" i="1" s="1"/>
</calcChain>
</file>

<file path=xl/sharedStrings.xml><?xml version="1.0" encoding="utf-8"?>
<sst xmlns="http://schemas.openxmlformats.org/spreadsheetml/2006/main" count="26" uniqueCount="26">
  <si>
    <t>1*</t>
  </si>
  <si>
    <t>2*</t>
  </si>
  <si>
    <t>3*</t>
  </si>
  <si>
    <t>Средняя цена, руб.</t>
  </si>
  <si>
    <t xml:space="preserve"> Начальная (максимальная) цена контракта: </t>
  </si>
  <si>
    <t>Наименование  услуги</t>
  </si>
  <si>
    <t>Единичные цены (тарифы), руб.</t>
  </si>
  <si>
    <t>Итого</t>
  </si>
  <si>
    <t>Коли-чество</t>
  </si>
  <si>
    <t>Единица измерения шт.</t>
  </si>
  <si>
    <t>Метод обоснования начальной (максимальной) цены: метод сопоставления рыночных цен (анализ рынка).</t>
  </si>
  <si>
    <t>Итого начальная (максимальная) цена контракта, руб.</t>
  </si>
  <si>
    <t>Исполнитель</t>
  </si>
  <si>
    <t>М.Г. Филиппова</t>
  </si>
  <si>
    <t>штука</t>
  </si>
  <si>
    <t>№ п/п</t>
  </si>
  <si>
    <t>Приложение 2</t>
  </si>
  <si>
    <t xml:space="preserve">Способ осуществления закупки:  аукцион в электронной форме. </t>
  </si>
  <si>
    <t>Обоснование начальной (максимальной) цены  контракта на поставку коробов-модулей архивных</t>
  </si>
  <si>
    <t xml:space="preserve">Короб-модуль архивный.
Формат А4. 
Материал: 3-х слойныйгофрокартон профиль b, кашированный архивной бумагой не содержащей лигнина, обработанный УФ лаком, специальное  защитное покрытие, не допускающее скопление пыли на поверхности модуля.
Цвет: серый.
Внешние размеры: Глубина не менее 250 мм, но не более 255 мм (+10 мм на поворотный замок); Ширина не менее 340 мм, но не более 345 мм; Высота не менее 190 мм, но не более 195 мм. 
Внутренние размеры: Глубина не менее 240 мм, но не более 245 мм; Ширина не менее 320 мм, но  не более 325 мм; Высота не менее 185 мм, но не более 190 мм.
Модуль не должен содержать металлических деталей и клея.
Конструкция самосборная. Фронтальное открытие с откидной крышкой, пластиковый поворотный замок. 
Прозрачный карман ширина не менее 130 мм, но не более 133 мм; длина не менее 90 мм, но не более 93 мм для удобной персонализации, расположен на крышке с лицевой стороны.
Универсальная конструкция, может быть использован как горизонтальный и как вертикальный короб.
Поставляется в разобранном виде. Конструкция модуля само-сборная. Сборка не требует дополнительных материалов.
Короб цельнокройный, т.е. выполнен из одного листа картона.
</t>
  </si>
  <si>
    <t xml:space="preserve">Короб-модуль архивный. 
Материал: Картон не ниже Т-24, толщина не менее 3мм, но не более 5 мм.
Цвет: бурый.
Внешние размеры: Глубина не менее 445 мм, но не более 447 мм; Ширина не менее 320 мм, но не более 322 мм; Высота не менее 180 мм, но не более 182 мм.
Внутренние размеры: Глубина не менее 440 мм, но не более 442 мм; Ширина не менее 312 мм, но не более 314 мм; Высота не менее 175 мм, но не более 177 мм. 
Конструкция с откидной крышкой.  Крышка архивного короба должна плотно вставляется в короб.
Окно с разлиновкой для персонализации нанесено печатным способом на внешнюю сторону откидной крышки модуля. Размер окна для персонализации: Высота не менее 100 мм, но не более 102 мм, Ширина не менее 200 мм, но не более 202 мм.
</t>
  </si>
  <si>
    <t>Дата 28.03.2022 г.</t>
  </si>
  <si>
    <t>80 100 (восемьдесят тысяч сто) рублей 00 копеек.</t>
  </si>
  <si>
    <t>Поставщик 1:       Вх. б/н от 22.02.2022 г.</t>
  </si>
  <si>
    <t>Поставщик 2 :  Вх. бн от 22.02.2022 г.</t>
  </si>
  <si>
    <t>Поставщик 3:   Входящ. б/н от 24.02.2022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</si>
</sst>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PT Astra Serif"/>
      <family val="1"/>
      <charset val="204"/>
    </font>
    <font>
      <b/>
      <sz val="12"/>
      <color rgb="FFFF0000"/>
      <name val="PT Astra Serif"/>
      <family val="1"/>
      <charset val="204"/>
    </font>
    <font>
      <sz val="10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1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b/>
      <sz val="12"/>
      <name val="PT Astra Serif"/>
      <family val="1"/>
      <charset val="204"/>
    </font>
    <font>
      <sz val="1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0" borderId="0" xfId="0" applyFont="1" applyBorder="1"/>
    <xf numFmtId="0" fontId="1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/>
    <xf numFmtId="2" fontId="8" fillId="0" borderId="0" xfId="0" quotePrefix="1" applyNumberFormat="1" applyFont="1" applyAlignment="1">
      <alignment horizontal="left"/>
    </xf>
    <xf numFmtId="2" fontId="8" fillId="0" borderId="0" xfId="0" quotePrefix="1" applyNumberFormat="1" applyFont="1" applyBorder="1" applyAlignment="1"/>
    <xf numFmtId="2" fontId="8" fillId="0" borderId="0" xfId="0" quotePrefix="1" applyNumberFormat="1" applyFont="1" applyBorder="1" applyAlignment="1">
      <alignment horizontal="left"/>
    </xf>
    <xf numFmtId="2" fontId="3" fillId="0" borderId="0" xfId="0" applyNumberFormat="1" applyFont="1" applyBorder="1" applyAlignment="1"/>
    <xf numFmtId="0" fontId="6" fillId="0" borderId="0" xfId="0" applyFont="1"/>
    <xf numFmtId="0" fontId="6" fillId="0" borderId="0" xfId="0" applyFont="1" applyBorder="1"/>
    <xf numFmtId="0" fontId="9" fillId="0" borderId="0" xfId="0" applyFont="1" applyBorder="1" applyAlignment="1">
      <alignment vertical="center" wrapText="1"/>
    </xf>
    <xf numFmtId="4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0" fillId="0" borderId="0" xfId="0" quotePrefix="1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  <xf numFmtId="0" fontId="4" fillId="0" borderId="0" xfId="0" quotePrefix="1" applyFont="1" applyBorder="1" applyAlignment="1">
      <alignment horizontal="left" wrapText="1"/>
    </xf>
    <xf numFmtId="0" fontId="4" fillId="0" borderId="0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topLeftCell="A10" workbookViewId="0">
      <selection activeCell="B16" sqref="B16:F16"/>
    </sheetView>
  </sheetViews>
  <sheetFormatPr defaultRowHeight="15" x14ac:dyDescent="0.25"/>
  <cols>
    <col min="1" max="1" width="4.85546875" style="1" customWidth="1"/>
    <col min="2" max="2" width="62.42578125" style="1" customWidth="1"/>
    <col min="3" max="3" width="8.5703125" style="1" customWidth="1"/>
    <col min="4" max="4" width="11.7109375" style="1" customWidth="1"/>
    <col min="5" max="5" width="10.7109375" style="1" customWidth="1"/>
    <col min="6" max="6" width="8.42578125" style="1" customWidth="1"/>
    <col min="7" max="7" width="8.85546875" style="1" customWidth="1"/>
    <col min="8" max="8" width="12.140625" style="1" customWidth="1"/>
    <col min="9" max="9" width="18.140625" style="1" customWidth="1"/>
    <col min="10" max="10" width="6.5703125" style="1" customWidth="1"/>
    <col min="11" max="11" width="6.42578125" style="1" customWidth="1"/>
    <col min="12" max="12" width="6.7109375" style="1" customWidth="1"/>
    <col min="13" max="13" width="7.42578125" style="1" customWidth="1"/>
    <col min="14" max="14" width="33" style="1" customWidth="1"/>
    <col min="15" max="15" width="16.5703125" style="2" customWidth="1"/>
    <col min="16" max="16" width="12.140625" style="1" customWidth="1"/>
    <col min="17" max="17" width="13.85546875" style="1" customWidth="1"/>
    <col min="18" max="18" width="15.42578125" style="1" customWidth="1"/>
    <col min="19" max="16384" width="9.140625" style="1"/>
  </cols>
  <sheetData>
    <row r="1" spans="1:19" x14ac:dyDescent="0.25">
      <c r="I1" s="1" t="s">
        <v>16</v>
      </c>
    </row>
    <row r="3" spans="1:19" ht="18" customHeight="1" x14ac:dyDescent="0.25">
      <c r="B3" s="33" t="s">
        <v>18</v>
      </c>
      <c r="C3" s="34"/>
      <c r="D3" s="34"/>
      <c r="E3" s="34"/>
      <c r="F3" s="34"/>
      <c r="G3" s="34"/>
      <c r="H3" s="34"/>
      <c r="I3" s="34"/>
      <c r="J3" s="3"/>
      <c r="K3" s="3"/>
      <c r="L3" s="3"/>
      <c r="M3" s="3"/>
      <c r="N3" s="3"/>
    </row>
    <row r="4" spans="1:19" ht="6.7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9" s="4" customFormat="1" ht="15.75" x14ac:dyDescent="0.25">
      <c r="B5" s="35" t="s">
        <v>10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5"/>
    </row>
    <row r="6" spans="1:19" s="4" customFormat="1" ht="15.75" customHeight="1" x14ac:dyDescent="0.25">
      <c r="B6" s="36" t="s">
        <v>17</v>
      </c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9" ht="60.75" customHeight="1" x14ac:dyDescent="0.25">
      <c r="A7" s="29" t="s">
        <v>15</v>
      </c>
      <c r="B7" s="29" t="s">
        <v>5</v>
      </c>
      <c r="C7" s="29" t="s">
        <v>8</v>
      </c>
      <c r="D7" s="29" t="s">
        <v>9</v>
      </c>
      <c r="E7" s="29" t="s">
        <v>6</v>
      </c>
      <c r="F7" s="29"/>
      <c r="G7" s="29"/>
      <c r="H7" s="29"/>
      <c r="I7" s="29" t="s">
        <v>11</v>
      </c>
      <c r="N7" s="6"/>
      <c r="O7" s="1"/>
    </row>
    <row r="8" spans="1:19" ht="54.75" customHeight="1" x14ac:dyDescent="0.25">
      <c r="A8" s="29"/>
      <c r="B8" s="29"/>
      <c r="C8" s="29"/>
      <c r="D8" s="29"/>
      <c r="E8" s="7" t="s">
        <v>0</v>
      </c>
      <c r="F8" s="7" t="s">
        <v>1</v>
      </c>
      <c r="G8" s="7" t="s">
        <v>2</v>
      </c>
      <c r="H8" s="7" t="s">
        <v>3</v>
      </c>
      <c r="I8" s="29"/>
      <c r="M8" s="2"/>
      <c r="N8" s="2"/>
      <c r="P8" s="2"/>
      <c r="Q8" s="2"/>
      <c r="R8" s="2"/>
      <c r="S8" s="2"/>
    </row>
    <row r="9" spans="1:19" ht="372.75" customHeight="1" x14ac:dyDescent="0.25">
      <c r="A9" s="8">
        <v>1</v>
      </c>
      <c r="B9" s="25" t="s">
        <v>19</v>
      </c>
      <c r="C9" s="10">
        <v>210</v>
      </c>
      <c r="D9" s="31" t="s">
        <v>14</v>
      </c>
      <c r="E9" s="11">
        <v>375</v>
      </c>
      <c r="F9" s="11">
        <v>387</v>
      </c>
      <c r="G9" s="11">
        <v>381</v>
      </c>
      <c r="H9" s="11">
        <f>ROUND(((E9+F9+G9)/3),2)</f>
        <v>381</v>
      </c>
      <c r="I9" s="11">
        <f t="shared" ref="I9:I10" si="0">ROUND((C9*H9),2)</f>
        <v>80010</v>
      </c>
      <c r="M9" s="2"/>
      <c r="N9" s="28"/>
      <c r="O9" s="28"/>
      <c r="P9" s="28"/>
      <c r="Q9" s="12"/>
      <c r="R9" s="12"/>
      <c r="S9" s="2"/>
    </row>
    <row r="10" spans="1:19" ht="268.5" customHeight="1" x14ac:dyDescent="0.25">
      <c r="A10" s="8">
        <v>2</v>
      </c>
      <c r="B10" s="9" t="s">
        <v>20</v>
      </c>
      <c r="C10" s="10">
        <v>1</v>
      </c>
      <c r="D10" s="32"/>
      <c r="E10" s="11">
        <v>84</v>
      </c>
      <c r="F10" s="11">
        <v>96</v>
      </c>
      <c r="G10" s="11">
        <v>90</v>
      </c>
      <c r="H10" s="11">
        <f>ROUND(((E10+F10+G10)/3),2)</f>
        <v>90</v>
      </c>
      <c r="I10" s="11">
        <f t="shared" si="0"/>
        <v>90</v>
      </c>
      <c r="M10" s="2"/>
      <c r="N10" s="28"/>
      <c r="O10" s="28"/>
      <c r="P10" s="28"/>
      <c r="Q10" s="12"/>
      <c r="R10" s="12"/>
      <c r="S10" s="2"/>
    </row>
    <row r="11" spans="1:19" ht="19.5" customHeight="1" x14ac:dyDescent="0.25">
      <c r="A11" s="9"/>
      <c r="B11" s="9" t="s">
        <v>7</v>
      </c>
      <c r="C11" s="10"/>
      <c r="D11" s="8"/>
      <c r="E11" s="11"/>
      <c r="F11" s="11"/>
      <c r="G11" s="11"/>
      <c r="H11" s="11"/>
      <c r="I11" s="11">
        <f>ROUND((SUM(I9:I10)),2)</f>
        <v>80100</v>
      </c>
      <c r="M11" s="2"/>
      <c r="N11" s="13"/>
      <c r="O11" s="14"/>
      <c r="P11" s="14"/>
      <c r="Q11" s="15"/>
      <c r="R11" s="15"/>
      <c r="S11" s="2"/>
    </row>
    <row r="12" spans="1:19" s="16" customFormat="1" ht="37.5" customHeight="1" x14ac:dyDescent="0.2">
      <c r="B12" s="17" t="s">
        <v>4</v>
      </c>
      <c r="C12" s="18" t="s">
        <v>22</v>
      </c>
      <c r="D12" s="18"/>
      <c r="E12" s="18"/>
      <c r="F12" s="18"/>
      <c r="G12" s="18"/>
      <c r="H12" s="18"/>
      <c r="I12" s="18"/>
      <c r="J12" s="17"/>
      <c r="K12" s="17"/>
      <c r="L12" s="17"/>
      <c r="M12" s="19"/>
      <c r="N12" s="19"/>
      <c r="O12" s="19"/>
      <c r="P12" s="20"/>
      <c r="Q12" s="20"/>
      <c r="R12" s="20"/>
      <c r="S12" s="20"/>
    </row>
    <row r="14" spans="1:19" s="21" customFormat="1" ht="15.75" x14ac:dyDescent="0.25">
      <c r="B14" s="21" t="s">
        <v>12</v>
      </c>
      <c r="G14" s="30" t="s">
        <v>13</v>
      </c>
      <c r="H14" s="30"/>
      <c r="I14" s="30"/>
      <c r="K14" s="30"/>
      <c r="L14" s="30"/>
      <c r="M14" s="30"/>
      <c r="N14" s="30"/>
      <c r="O14" s="22"/>
    </row>
    <row r="15" spans="1:19" x14ac:dyDescent="0.25">
      <c r="B15" s="23" t="s">
        <v>21</v>
      </c>
      <c r="C15" s="23"/>
      <c r="D15" s="23"/>
      <c r="E15" s="2"/>
    </row>
    <row r="16" spans="1:19" ht="33" customHeight="1" x14ac:dyDescent="0.25">
      <c r="B16" s="26" t="s">
        <v>23</v>
      </c>
      <c r="C16" s="27"/>
      <c r="D16" s="27"/>
      <c r="E16" s="27"/>
      <c r="F16" s="27"/>
    </row>
    <row r="17" spans="2:8" ht="18.75" customHeight="1" x14ac:dyDescent="0.25">
      <c r="B17" s="26" t="s">
        <v>24</v>
      </c>
      <c r="C17" s="27"/>
      <c r="D17" s="27"/>
      <c r="E17" s="27"/>
      <c r="F17" s="27"/>
    </row>
    <row r="18" spans="2:8" ht="15" customHeight="1" x14ac:dyDescent="0.25">
      <c r="B18" s="26" t="s">
        <v>25</v>
      </c>
      <c r="C18" s="27"/>
      <c r="D18" s="27"/>
      <c r="E18" s="27"/>
      <c r="F18" s="27"/>
    </row>
    <row r="20" spans="2:8" x14ac:dyDescent="0.25">
      <c r="E20" s="24"/>
      <c r="F20" s="24"/>
      <c r="G20" s="24"/>
      <c r="H20" s="24"/>
    </row>
  </sheetData>
  <mergeCells count="18">
    <mergeCell ref="B3:I3"/>
    <mergeCell ref="A7:A8"/>
    <mergeCell ref="B5:N5"/>
    <mergeCell ref="B6:O6"/>
    <mergeCell ref="K14:N14"/>
    <mergeCell ref="B7:B8"/>
    <mergeCell ref="D7:D8"/>
    <mergeCell ref="E7:H7"/>
    <mergeCell ref="I7:I8"/>
    <mergeCell ref="N9:N10"/>
    <mergeCell ref="O9:O10"/>
    <mergeCell ref="B18:F18"/>
    <mergeCell ref="P9:P10"/>
    <mergeCell ref="C7:C8"/>
    <mergeCell ref="G14:I14"/>
    <mergeCell ref="B16:F16"/>
    <mergeCell ref="B17:F17"/>
    <mergeCell ref="D9:D10"/>
  </mergeCells>
  <pageMargins left="0.27" right="0" top="0.39370078740157483" bottom="0.1968503937007874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2022-03-28T11:28:31Z</dcterms:modified>
</cp:coreProperties>
</file>