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2024" sheetId="4" r:id="rId1"/>
    <sheet name="Лист3" sheetId="3" r:id="rId2"/>
  </sheets>
  <externalReferences>
    <externalReference r:id="rId3"/>
  </externalReferences>
  <definedNames>
    <definedName name="_xlnm.Print_Area" localSheetId="0">'2024'!$A$1:$F$39</definedName>
  </definedNames>
  <calcPr calcId="145621" fullPrecision="0"/>
</workbook>
</file>

<file path=xl/calcChain.xml><?xml version="1.0" encoding="utf-8"?>
<calcChain xmlns="http://schemas.openxmlformats.org/spreadsheetml/2006/main">
  <c r="D28" i="4" l="1"/>
  <c r="D23" i="4"/>
  <c r="D18" i="4"/>
  <c r="D13" i="4"/>
  <c r="D14" i="4" s="1"/>
  <c r="C13" i="4"/>
  <c r="C18" i="4"/>
  <c r="C23" i="4"/>
  <c r="C28" i="4"/>
  <c r="B28" i="4"/>
  <c r="I29" i="4"/>
  <c r="B24" i="4"/>
  <c r="B23" i="4"/>
  <c r="J21" i="4"/>
  <c r="B18" i="4"/>
  <c r="I13" i="4"/>
  <c r="E23" i="4" l="1"/>
  <c r="E13" i="4"/>
  <c r="E18" i="4"/>
  <c r="E29" i="4"/>
  <c r="F29" i="4" s="1"/>
  <c r="D29" i="4"/>
  <c r="C29" i="4"/>
  <c r="B29" i="4"/>
  <c r="E28" i="4"/>
  <c r="E24" i="4"/>
  <c r="F24" i="4" s="1"/>
  <c r="D24" i="4"/>
  <c r="C24" i="4"/>
  <c r="E19" i="4"/>
  <c r="F19" i="4" s="1"/>
  <c r="D19" i="4"/>
  <c r="C19" i="4"/>
  <c r="B19" i="4"/>
  <c r="E14" i="4"/>
  <c r="C14" i="4"/>
  <c r="B14" i="4"/>
  <c r="B30" i="4" l="1"/>
  <c r="B31" i="4" s="1"/>
  <c r="E30" i="4"/>
  <c r="E31" i="4" s="1"/>
  <c r="F31" i="4" s="1"/>
  <c r="C30" i="4"/>
  <c r="C31" i="4" s="1"/>
  <c r="D30" i="4"/>
  <c r="D31" i="4" s="1"/>
  <c r="F14" i="4"/>
  <c r="F30" i="4" s="1"/>
  <c r="G31" i="4"/>
  <c r="G32" i="4" l="1"/>
  <c r="H32" i="4"/>
</calcChain>
</file>

<file path=xl/sharedStrings.xml><?xml version="1.0" encoding="utf-8"?>
<sst xmlns="http://schemas.openxmlformats.org/spreadsheetml/2006/main" count="45" uniqueCount="27">
  <si>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</si>
  <si>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</si>
  <si>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</si>
  <si>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</si>
  <si>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</si>
  <si>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</si>
  <si>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</si>
  <si>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</si>
  <si>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</si>
  <si>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</si>
  <si>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</si>
  <si>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</si>
  <si>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</si>
  <si>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Мыло туалетное жидкое</t>
  </si>
  <si>
    <t>Наличие ароматической отдушки; Наличие антибактериального компонента.</t>
  </si>
  <si>
    <t>литр; дм³</t>
  </si>
  <si>
    <t>Освежитель воздуха</t>
  </si>
  <si>
    <t xml:space="preserve">Освежитель воздуха аэрозольный. </t>
  </si>
  <si>
    <t>Мыло хозяйственное твердое</t>
  </si>
  <si>
    <t>Килограмм</t>
  </si>
  <si>
    <t>Специалист по закупкам</t>
  </si>
  <si>
    <t>Солдатова А.В.</t>
  </si>
  <si>
    <t>Освежитель воздуха аэрозольный. Совместим с автоматическим освежителем воздуха Air Wick Freshmatic</t>
  </si>
  <si>
    <r>
      <t>Начальная (максимальная цена) контракта составляет 38</t>
    </r>
    <r>
      <rPr>
        <sz val="10"/>
        <rFont val="Times New Roman"/>
        <family val="1"/>
        <charset val="204"/>
      </rPr>
      <t xml:space="preserve"> 180 (тридцать восемь тысяч сто восемьдесят) рублей 20 копеек</t>
    </r>
    <r>
      <rPr>
        <sz val="10"/>
        <color theme="1"/>
        <rFont val="Times New Roman"/>
        <family val="1"/>
        <charset val="204"/>
      </rPr>
      <t xml:space="preserve">
1* - https://www.komus.ru
2* - https://www.sima-land.ru
3* - https://xn--86-6kcuxhn0a5c.xn--p1ai/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</si>
  <si>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243862201905886220100100180012041244</t>
    </r>
    <r>
      <rPr>
        <sz val="10"/>
        <rFont val="Times New Roman"/>
        <family val="1"/>
        <charset val="204"/>
      </rPr>
      <t>)</t>
    </r>
  </si>
  <si>
    <t>Группа мыла: I.
Форма поставки: кусок не более 200 гр. в индивидуальной упаковке.</t>
  </si>
  <si>
    <r>
      <rPr>
        <sz val="10"/>
        <rFont val="Times New Roman"/>
        <family val="1"/>
        <charset val="204"/>
      </rPr>
      <t xml:space="preserve">(ИКЗ - </t>
    </r>
    <r>
      <rPr>
        <sz val="10"/>
        <color rgb="FFFF0000"/>
        <rFont val="Times New Roman"/>
        <family val="1"/>
        <charset val="204"/>
      </rPr>
      <t>243862201905886220100100180012041244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</si>
</sst>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4" fontId="4" fillId="0" borderId="11" xfId="0" applyNumberFormat="1" applyFont="1" applyFill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4" fontId="7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4" fontId="7" fillId="0" borderId="12" xfId="0" applyNumberFormat="1" applyFont="1" applyFill="1" applyBorder="1" applyAlignment="1">
      <alignment horizontal="justify" vertical="top" wrapText="1"/>
    </xf>
    <xf numFmtId="4" fontId="8" fillId="0" borderId="13" xfId="0" applyNumberFormat="1" applyFont="1" applyFill="1" applyBorder="1" applyAlignment="1">
      <alignment horizontal="justify" vertical="top" wrapText="1"/>
    </xf>
    <xf numFmtId="4" fontId="8" fillId="0" borderId="14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0" xfId="0" applyNumberFormat="1" applyFont="1" applyFill="1" applyBorder="1" applyAlignment="1">
      <alignment horizontal="justify" vertical="top" wrapText="1"/>
    </xf>
    <xf numFmtId="4" fontId="1" fillId="0" borderId="12" xfId="0" applyNumberFormat="1" applyFont="1" applyFill="1" applyBorder="1" applyAlignment="1">
      <alignment horizontal="justify" vertical="top" wrapText="1"/>
    </xf>
    <xf numFmtId="4" fontId="1" fillId="0" borderId="13" xfId="0" applyNumberFormat="1" applyFont="1" applyFill="1" applyBorder="1" applyAlignment="1">
      <alignment horizontal="justify" vertical="top" wrapText="1"/>
    </xf>
    <xf numFmtId="4" fontId="1" fillId="0" borderId="14" xfId="0" applyNumberFormat="1" applyFont="1" applyFill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6"/>
  <sheetViews>
    <sheetView tabSelected="1" zoomScale="110" zoomScaleNormal="110" zoomScaleSheetLayoutView="90" workbookViewId="0">
      <selection activeCell="B10" sqref="B10:E10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9" style="8"/>
    <col min="9" max="16384" width="9" style="1"/>
  </cols>
  <sheetData>
    <row r="1" spans="1:9" ht="15.75" customHeight="1" x14ac:dyDescent="0.25">
      <c r="D1" s="33" t="s">
        <v>11</v>
      </c>
      <c r="E1" s="33"/>
      <c r="F1" s="33"/>
    </row>
    <row r="2" spans="1:9" ht="15.75" customHeight="1" x14ac:dyDescent="0.25">
      <c r="D2" s="33"/>
      <c r="E2" s="33"/>
      <c r="F2" s="33"/>
    </row>
    <row r="3" spans="1:9" ht="15.75" x14ac:dyDescent="0.25">
      <c r="D3" s="9"/>
      <c r="E3" s="10"/>
      <c r="F3" s="10"/>
    </row>
    <row r="4" spans="1:9" x14ac:dyDescent="0.25">
      <c r="A4" s="36" t="s">
        <v>24</v>
      </c>
      <c r="B4" s="36"/>
      <c r="C4" s="36"/>
      <c r="D4" s="36"/>
      <c r="E4" s="36"/>
      <c r="F4" s="36"/>
      <c r="G4" s="1"/>
      <c r="H4" s="1"/>
    </row>
    <row r="5" spans="1:9" x14ac:dyDescent="0.25">
      <c r="A5" s="36" t="s">
        <v>26</v>
      </c>
      <c r="B5" s="36"/>
      <c r="C5" s="36"/>
      <c r="D5" s="36"/>
      <c r="E5" s="36"/>
      <c r="F5" s="36"/>
      <c r="G5" s="1"/>
      <c r="H5" s="1"/>
    </row>
    <row r="6" spans="1:9" x14ac:dyDescent="0.25">
      <c r="A6" s="20"/>
      <c r="B6" s="20"/>
      <c r="C6" s="20"/>
      <c r="D6" s="20"/>
      <c r="E6" s="20"/>
      <c r="F6" s="20"/>
      <c r="G6" s="1"/>
      <c r="H6" s="1"/>
    </row>
    <row r="7" spans="1:9" s="3" customFormat="1" x14ac:dyDescent="0.25">
      <c r="A7" s="61" t="s">
        <v>12</v>
      </c>
      <c r="B7" s="61"/>
      <c r="C7" s="61"/>
      <c r="D7" s="61"/>
      <c r="E7" s="61"/>
      <c r="F7" s="61"/>
    </row>
    <row r="8" spans="1:9" s="57" customFormat="1" x14ac:dyDescent="0.25">
      <c r="A8" s="56" t="s">
        <v>0</v>
      </c>
      <c r="B8" s="56" t="s">
        <v>1</v>
      </c>
      <c r="C8" s="56"/>
      <c r="D8" s="56"/>
      <c r="E8" s="59" t="s">
        <v>9</v>
      </c>
      <c r="F8" s="59" t="s">
        <v>10</v>
      </c>
    </row>
    <row r="9" spans="1:9" s="57" customFormat="1" x14ac:dyDescent="0.25">
      <c r="A9" s="56"/>
      <c r="B9" s="58">
        <v>1</v>
      </c>
      <c r="C9" s="58">
        <v>2</v>
      </c>
      <c r="D9" s="58">
        <v>3</v>
      </c>
      <c r="E9" s="60"/>
      <c r="F9" s="60"/>
    </row>
    <row r="10" spans="1:9" x14ac:dyDescent="0.25">
      <c r="A10" s="4" t="s">
        <v>2</v>
      </c>
      <c r="B10" s="37" t="s">
        <v>13</v>
      </c>
      <c r="C10" s="38"/>
      <c r="D10" s="38"/>
      <c r="E10" s="38"/>
      <c r="F10" s="39"/>
      <c r="G10" s="1"/>
      <c r="H10" s="1"/>
    </row>
    <row r="11" spans="1:9" x14ac:dyDescent="0.25">
      <c r="A11" s="4" t="s">
        <v>3</v>
      </c>
      <c r="B11" s="41" t="s">
        <v>14</v>
      </c>
      <c r="C11" s="42"/>
      <c r="D11" s="42"/>
      <c r="E11" s="42"/>
      <c r="F11" s="40"/>
      <c r="G11" s="1"/>
      <c r="H11" s="1"/>
    </row>
    <row r="12" spans="1:9" x14ac:dyDescent="0.25">
      <c r="A12" s="12" t="s">
        <v>4</v>
      </c>
      <c r="B12" s="13">
        <v>150</v>
      </c>
      <c r="C12" s="14" t="s">
        <v>15</v>
      </c>
      <c r="D12" s="14"/>
      <c r="E12" s="14"/>
      <c r="F12" s="15"/>
      <c r="G12" s="1"/>
      <c r="H12" s="1"/>
    </row>
    <row r="13" spans="1:9" x14ac:dyDescent="0.25">
      <c r="A13" s="12" t="s">
        <v>5</v>
      </c>
      <c r="B13" s="21">
        <v>48.2</v>
      </c>
      <c r="C13" s="22">
        <f>273/5</f>
        <v>54.6</v>
      </c>
      <c r="D13" s="22">
        <f>309.9/5</f>
        <v>61.98</v>
      </c>
      <c r="E13" s="22">
        <f>(B13+C13+D13)/3</f>
        <v>54.93</v>
      </c>
      <c r="F13" s="23">
        <v>54.93</v>
      </c>
      <c r="G13" s="1"/>
      <c r="H13" s="1"/>
      <c r="I13" s="1">
        <f>241/5</f>
        <v>48.2</v>
      </c>
    </row>
    <row r="14" spans="1:9" x14ac:dyDescent="0.25">
      <c r="A14" s="12" t="s">
        <v>6</v>
      </c>
      <c r="B14" s="22">
        <f>B13*B12</f>
        <v>7230</v>
      </c>
      <c r="C14" s="22">
        <f>C13*B12</f>
        <v>8190</v>
      </c>
      <c r="D14" s="22">
        <f>D13*B12</f>
        <v>9297</v>
      </c>
      <c r="E14" s="22">
        <f>F13*B12</f>
        <v>8239.5</v>
      </c>
      <c r="F14" s="23">
        <f>E14</f>
        <v>8239.5</v>
      </c>
      <c r="G14" s="1"/>
      <c r="H14" s="1"/>
    </row>
    <row r="15" spans="1:9" x14ac:dyDescent="0.25">
      <c r="A15" s="18" t="s">
        <v>2</v>
      </c>
      <c r="B15" s="50" t="s">
        <v>18</v>
      </c>
      <c r="C15" s="50"/>
      <c r="D15" s="50"/>
      <c r="E15" s="50"/>
      <c r="F15" s="51"/>
      <c r="G15" s="1"/>
      <c r="H15" s="1"/>
    </row>
    <row r="16" spans="1:9" ht="30" customHeight="1" x14ac:dyDescent="0.25">
      <c r="A16" s="19" t="s">
        <v>3</v>
      </c>
      <c r="B16" s="52" t="s">
        <v>25</v>
      </c>
      <c r="C16" s="52"/>
      <c r="D16" s="52"/>
      <c r="E16" s="52"/>
      <c r="F16" s="46"/>
      <c r="G16" s="1"/>
      <c r="H16" s="1"/>
    </row>
    <row r="17" spans="1:10" x14ac:dyDescent="0.25">
      <c r="A17" s="18" t="s">
        <v>4</v>
      </c>
      <c r="B17" s="24">
        <v>35</v>
      </c>
      <c r="C17" s="25" t="s">
        <v>19</v>
      </c>
      <c r="D17" s="25"/>
      <c r="E17" s="26"/>
      <c r="F17" s="27"/>
      <c r="G17" s="1"/>
      <c r="H17" s="1"/>
    </row>
    <row r="18" spans="1:10" x14ac:dyDescent="0.25">
      <c r="A18" s="12" t="s">
        <v>5</v>
      </c>
      <c r="B18" s="23">
        <f>33.3*5</f>
        <v>166.5</v>
      </c>
      <c r="C18" s="23">
        <f>50*5</f>
        <v>250</v>
      </c>
      <c r="D18" s="22">
        <f>44.98*5</f>
        <v>224.9</v>
      </c>
      <c r="E18" s="23">
        <f>(B18+C18+D18)/3</f>
        <v>213.8</v>
      </c>
      <c r="F18" s="23">
        <v>213.8</v>
      </c>
      <c r="G18" s="1"/>
      <c r="H18" s="1"/>
      <c r="I18" s="1">
        <v>133.19999999999999</v>
      </c>
    </row>
    <row r="19" spans="1:10" x14ac:dyDescent="0.25">
      <c r="A19" s="12" t="s">
        <v>6</v>
      </c>
      <c r="B19" s="23">
        <f>B18*B17</f>
        <v>5827.5</v>
      </c>
      <c r="C19" s="23">
        <f>C18*B17</f>
        <v>8750</v>
      </c>
      <c r="D19" s="23">
        <f>D18*B17</f>
        <v>7871.5</v>
      </c>
      <c r="E19" s="23">
        <f>F18*B17</f>
        <v>7483</v>
      </c>
      <c r="F19" s="23">
        <f>E19</f>
        <v>7483</v>
      </c>
      <c r="G19" s="1"/>
      <c r="H19" s="1"/>
    </row>
    <row r="20" spans="1:10" x14ac:dyDescent="0.25">
      <c r="A20" s="4" t="s">
        <v>2</v>
      </c>
      <c r="B20" s="43" t="s">
        <v>16</v>
      </c>
      <c r="C20" s="44"/>
      <c r="D20" s="44"/>
      <c r="E20" s="45"/>
      <c r="F20" s="46"/>
      <c r="G20" s="1"/>
      <c r="H20" s="1"/>
    </row>
    <row r="21" spans="1:10" x14ac:dyDescent="0.25">
      <c r="A21" s="4" t="s">
        <v>3</v>
      </c>
      <c r="B21" s="53" t="s">
        <v>17</v>
      </c>
      <c r="C21" s="54"/>
      <c r="D21" s="54"/>
      <c r="E21" s="55"/>
      <c r="F21" s="46"/>
      <c r="G21" s="1"/>
      <c r="H21" s="1"/>
      <c r="I21" s="1">
        <v>94.7</v>
      </c>
      <c r="J21" s="1">
        <f>I21/300</f>
        <v>0.31566666666666698</v>
      </c>
    </row>
    <row r="22" spans="1:10" x14ac:dyDescent="0.25">
      <c r="A22" s="12" t="s">
        <v>4</v>
      </c>
      <c r="B22" s="28">
        <v>60</v>
      </c>
      <c r="C22" s="29" t="s">
        <v>15</v>
      </c>
      <c r="D22" s="29"/>
      <c r="E22" s="30"/>
      <c r="F22" s="27"/>
      <c r="G22" s="1"/>
      <c r="H22" s="1"/>
    </row>
    <row r="23" spans="1:10" x14ac:dyDescent="0.25">
      <c r="A23" s="12" t="s">
        <v>5</v>
      </c>
      <c r="B23" s="23">
        <f>94.7/300*1000</f>
        <v>315.67</v>
      </c>
      <c r="C23" s="23">
        <f>90/300*1000</f>
        <v>300</v>
      </c>
      <c r="D23" s="23">
        <f>97.81/300*1000</f>
        <v>326.02999999999997</v>
      </c>
      <c r="E23" s="23">
        <f>(B23+C23+D23)/3</f>
        <v>313.89999999999998</v>
      </c>
      <c r="F23" s="23">
        <v>313.89999999999998</v>
      </c>
      <c r="G23" s="1"/>
      <c r="H23" s="1"/>
    </row>
    <row r="24" spans="1:10" x14ac:dyDescent="0.25">
      <c r="A24" s="12" t="s">
        <v>6</v>
      </c>
      <c r="B24" s="23">
        <f>B23*B22</f>
        <v>18940.2</v>
      </c>
      <c r="C24" s="23">
        <f>C23*B22</f>
        <v>18000</v>
      </c>
      <c r="D24" s="23">
        <f>D23*B22</f>
        <v>19561.8</v>
      </c>
      <c r="E24" s="23">
        <f>F23*B22</f>
        <v>18834</v>
      </c>
      <c r="F24" s="23">
        <f>E24</f>
        <v>18834</v>
      </c>
      <c r="G24" s="1"/>
      <c r="H24" s="1"/>
    </row>
    <row r="25" spans="1:10" x14ac:dyDescent="0.25">
      <c r="A25" s="4" t="s">
        <v>2</v>
      </c>
      <c r="B25" s="43" t="s">
        <v>16</v>
      </c>
      <c r="C25" s="44"/>
      <c r="D25" s="44"/>
      <c r="E25" s="45"/>
      <c r="F25" s="46"/>
      <c r="G25" s="1"/>
      <c r="H25" s="1"/>
    </row>
    <row r="26" spans="1:10" ht="26.25" customHeight="1" x14ac:dyDescent="0.25">
      <c r="A26" s="4" t="s">
        <v>3</v>
      </c>
      <c r="B26" s="47" t="s">
        <v>22</v>
      </c>
      <c r="C26" s="48"/>
      <c r="D26" s="48"/>
      <c r="E26" s="49"/>
      <c r="F26" s="46"/>
      <c r="G26" s="1"/>
      <c r="H26" s="1"/>
    </row>
    <row r="27" spans="1:10" x14ac:dyDescent="0.25">
      <c r="A27" s="12" t="s">
        <v>4</v>
      </c>
      <c r="B27" s="31">
        <v>2.5</v>
      </c>
      <c r="C27" s="32" t="s">
        <v>15</v>
      </c>
      <c r="D27" s="32"/>
      <c r="E27" s="32"/>
      <c r="F27" s="27"/>
      <c r="G27" s="1"/>
      <c r="H27" s="1"/>
    </row>
    <row r="28" spans="1:10" x14ac:dyDescent="0.25">
      <c r="A28" s="12" t="s">
        <v>5</v>
      </c>
      <c r="B28" s="23">
        <f>399*4</f>
        <v>1596</v>
      </c>
      <c r="C28" s="23">
        <f>207*4</f>
        <v>828</v>
      </c>
      <c r="D28" s="23">
        <f>481*4</f>
        <v>1924</v>
      </c>
      <c r="E28" s="23">
        <f>(B28+C28+D28)/3</f>
        <v>1449.33</v>
      </c>
      <c r="F28" s="23">
        <v>1449.48</v>
      </c>
      <c r="G28" s="1"/>
      <c r="H28" s="1"/>
    </row>
    <row r="29" spans="1:10" x14ac:dyDescent="0.25">
      <c r="A29" s="12" t="s">
        <v>6</v>
      </c>
      <c r="B29" s="23">
        <f>B28*B27</f>
        <v>3990</v>
      </c>
      <c r="C29" s="23">
        <f>C28*B27</f>
        <v>2070</v>
      </c>
      <c r="D29" s="23">
        <f>D28*B27</f>
        <v>4810</v>
      </c>
      <c r="E29" s="23">
        <f>F28*B27</f>
        <v>3623.7</v>
      </c>
      <c r="F29" s="23">
        <f>E29</f>
        <v>3623.7</v>
      </c>
      <c r="G29" s="1"/>
      <c r="H29" s="1"/>
      <c r="I29" s="1">
        <f>399/250</f>
        <v>1.5960000000000001</v>
      </c>
    </row>
    <row r="30" spans="1:10" x14ac:dyDescent="0.25">
      <c r="A30" s="16" t="s">
        <v>7</v>
      </c>
      <c r="B30" s="17">
        <f>B14+B19+B24+B29</f>
        <v>35987.699999999997</v>
      </c>
      <c r="C30" s="17">
        <f>C14+C19+C24+C29</f>
        <v>37010</v>
      </c>
      <c r="D30" s="17">
        <f>D14+D19+D24+D29</f>
        <v>41540.300000000003</v>
      </c>
      <c r="E30" s="17">
        <f>E14+E19+E24+E29</f>
        <v>38180.199999999997</v>
      </c>
      <c r="F30" s="17">
        <f>F14+F19+F24+F29</f>
        <v>38180.199999999997</v>
      </c>
      <c r="G30" s="1"/>
      <c r="H30" s="1"/>
    </row>
    <row r="31" spans="1:10" x14ac:dyDescent="0.25">
      <c r="A31" s="12" t="s">
        <v>8</v>
      </c>
      <c r="B31" s="17">
        <f>B30</f>
        <v>35987.699999999997</v>
      </c>
      <c r="C31" s="17">
        <f>C30</f>
        <v>37010</v>
      </c>
      <c r="D31" s="17">
        <f>D30</f>
        <v>41540.300000000003</v>
      </c>
      <c r="E31" s="17">
        <f>E30</f>
        <v>38180.199999999997</v>
      </c>
      <c r="F31" s="17">
        <f>E31</f>
        <v>38180.199999999997</v>
      </c>
      <c r="G31" s="1" t="str">
        <f>[1]!СуммаПрописью(F31)</f>
        <v>Тридцать восемь тысяч сто восемьдесят рублей 20 копеек</v>
      </c>
      <c r="H31" s="1"/>
    </row>
    <row r="32" spans="1:10" x14ac:dyDescent="0.25">
      <c r="E32" s="6"/>
      <c r="F32" s="6"/>
      <c r="G32" s="1">
        <f>F31*0.01</f>
        <v>381.80200000000002</v>
      </c>
      <c r="H32" s="1" t="str">
        <f>[1]!СуммаПрописью(G32)</f>
        <v>Триста восемьдесят один рубль 80 копеек</v>
      </c>
    </row>
    <row r="33" spans="1:8" x14ac:dyDescent="0.25">
      <c r="A33" s="34" t="s">
        <v>23</v>
      </c>
      <c r="B33" s="34"/>
      <c r="C33" s="34"/>
      <c r="D33" s="34"/>
      <c r="E33" s="34"/>
      <c r="F33" s="34"/>
      <c r="G33" s="1"/>
      <c r="H33" s="1"/>
    </row>
    <row r="34" spans="1:8" x14ac:dyDescent="0.25">
      <c r="A34" s="34"/>
      <c r="B34" s="34"/>
      <c r="C34" s="34"/>
      <c r="D34" s="34"/>
      <c r="E34" s="34"/>
      <c r="F34" s="34"/>
      <c r="G34" s="1"/>
      <c r="H34" s="1"/>
    </row>
    <row r="35" spans="1:8" x14ac:dyDescent="0.25">
      <c r="A35" s="34"/>
      <c r="B35" s="34"/>
      <c r="C35" s="34"/>
      <c r="D35" s="34"/>
      <c r="E35" s="34"/>
      <c r="F35" s="34"/>
      <c r="G35" s="1"/>
      <c r="H35" s="1"/>
    </row>
    <row r="36" spans="1:8" x14ac:dyDescent="0.25">
      <c r="A36" s="34"/>
      <c r="B36" s="34"/>
      <c r="C36" s="34"/>
      <c r="D36" s="34"/>
      <c r="E36" s="34"/>
      <c r="F36" s="34"/>
      <c r="G36" s="1"/>
      <c r="H36" s="1"/>
    </row>
    <row r="37" spans="1:8" x14ac:dyDescent="0.25">
      <c r="A37" s="34"/>
      <c r="B37" s="34"/>
      <c r="C37" s="34"/>
      <c r="D37" s="34"/>
      <c r="E37" s="34"/>
      <c r="F37" s="34"/>
      <c r="G37" s="1"/>
      <c r="H37" s="1"/>
    </row>
    <row r="38" spans="1:8" x14ac:dyDescent="0.25">
      <c r="A38" s="11"/>
      <c r="B38" s="11"/>
      <c r="C38" s="11"/>
      <c r="D38" s="11"/>
      <c r="E38" s="11"/>
      <c r="F38" s="11"/>
      <c r="G38" s="1"/>
      <c r="H38" s="1"/>
    </row>
    <row r="39" spans="1:8" x14ac:dyDescent="0.25">
      <c r="A39" s="35" t="s">
        <v>20</v>
      </c>
      <c r="B39" s="35"/>
      <c r="D39" s="2" t="s">
        <v>21</v>
      </c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5"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G48" s="1"/>
      <c r="H48" s="1"/>
    </row>
    <row r="49" spans="1:8" x14ac:dyDescent="0.25"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5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"/>
      <c r="B346" s="1"/>
      <c r="C346" s="1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"/>
      <c r="B353" s="1"/>
      <c r="C353" s="1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"/>
      <c r="B360" s="1"/>
      <c r="C360" s="1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"/>
      <c r="B367" s="1"/>
      <c r="C367" s="1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"/>
      <c r="B374" s="1"/>
      <c r="C374" s="1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"/>
      <c r="B381" s="1"/>
      <c r="C381" s="1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1"/>
      <c r="B388" s="1"/>
      <c r="C388" s="1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1"/>
      <c r="B395" s="1"/>
      <c r="C395" s="1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1"/>
      <c r="B402" s="1"/>
      <c r="C402" s="1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1"/>
      <c r="B409" s="1"/>
      <c r="C409" s="1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1"/>
      <c r="B416" s="1"/>
      <c r="C416" s="1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1"/>
      <c r="B423" s="1"/>
      <c r="C423" s="1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1"/>
      <c r="B430" s="1"/>
      <c r="C430" s="1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1"/>
      <c r="B437" s="1"/>
      <c r="C437" s="1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1"/>
      <c r="B444" s="1"/>
      <c r="C444" s="1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1"/>
      <c r="B451" s="1"/>
      <c r="C451" s="1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1"/>
      <c r="B458" s="1"/>
      <c r="C458" s="1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1"/>
      <c r="B465" s="1"/>
      <c r="C465" s="1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1"/>
      <c r="B472" s="1"/>
      <c r="C472" s="1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1"/>
      <c r="B496" s="1"/>
      <c r="C496" s="1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1"/>
      <c r="B503" s="1"/>
      <c r="C503" s="1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1"/>
      <c r="B510" s="1"/>
      <c r="C510" s="1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1"/>
      <c r="B517" s="1"/>
      <c r="C517" s="1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1"/>
      <c r="B524" s="1"/>
      <c r="C524" s="1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1"/>
      <c r="B531" s="1"/>
      <c r="C531" s="1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1"/>
      <c r="B538" s="1"/>
      <c r="C538" s="1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1"/>
      <c r="B545" s="1"/>
      <c r="C545" s="1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1"/>
      <c r="B552" s="1"/>
      <c r="C552" s="1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1"/>
      <c r="B559" s="1"/>
      <c r="C559" s="1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1"/>
      <c r="B566" s="1"/>
      <c r="C566" s="1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1"/>
      <c r="B573" s="1"/>
      <c r="C573" s="1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1"/>
      <c r="B580" s="1"/>
      <c r="C580" s="1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1"/>
      <c r="B587" s="1"/>
      <c r="C587" s="1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1"/>
      <c r="B594" s="1"/>
      <c r="C594" s="1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1"/>
      <c r="B601" s="1"/>
      <c r="C601" s="1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1"/>
      <c r="B608" s="1"/>
      <c r="C608" s="1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1"/>
      <c r="B615" s="1"/>
      <c r="C615" s="1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1"/>
      <c r="B622" s="1"/>
      <c r="C622" s="1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"/>
      <c r="B629" s="1"/>
      <c r="C629" s="1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1"/>
      <c r="B636" s="1"/>
      <c r="C636" s="1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1"/>
      <c r="B643" s="1"/>
      <c r="C643" s="1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1"/>
      <c r="B650" s="1"/>
      <c r="C650" s="1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1"/>
      <c r="B657" s="1"/>
      <c r="C657" s="1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1"/>
      <c r="B664" s="1"/>
      <c r="C664" s="1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1"/>
      <c r="B671" s="1"/>
      <c r="C671" s="1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1"/>
      <c r="B678" s="1"/>
      <c r="C678" s="1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1"/>
      <c r="B685" s="1"/>
      <c r="C685" s="1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1"/>
      <c r="B692" s="1"/>
      <c r="C692" s="1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1"/>
      <c r="B699" s="1"/>
      <c r="C699" s="1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1"/>
      <c r="B709" s="1"/>
      <c r="C709" s="1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1"/>
      <c r="B715" s="1"/>
      <c r="C715" s="1"/>
      <c r="D715" s="1"/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1"/>
      <c r="B723" s="1"/>
      <c r="C723" s="1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1"/>
      <c r="B730" s="1"/>
      <c r="C730" s="1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1"/>
      <c r="B737" s="1"/>
      <c r="C737" s="1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1"/>
      <c r="B744" s="1"/>
      <c r="C744" s="1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1"/>
      <c r="B751" s="1"/>
      <c r="C751" s="1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1"/>
      <c r="B758" s="1"/>
      <c r="C758" s="1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1"/>
      <c r="B765" s="1"/>
      <c r="C765" s="1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1"/>
      <c r="B772" s="1"/>
      <c r="C772" s="1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1"/>
      <c r="B779" s="1"/>
      <c r="C779" s="1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1"/>
      <c r="B786" s="1"/>
      <c r="C786" s="1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1"/>
      <c r="B793" s="1"/>
      <c r="C793" s="1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1"/>
      <c r="B800" s="1"/>
      <c r="C800" s="1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1"/>
      <c r="B807" s="1"/>
      <c r="C807" s="1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1"/>
      <c r="B814" s="1"/>
      <c r="C814" s="1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1"/>
      <c r="B821" s="1"/>
      <c r="C821" s="1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1"/>
      <c r="B828" s="1"/>
      <c r="C828" s="1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1"/>
      <c r="B835" s="1"/>
      <c r="C835" s="1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1"/>
      <c r="B842" s="1"/>
      <c r="C842" s="1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1"/>
      <c r="B849" s="1"/>
      <c r="C849" s="1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1"/>
      <c r="B856" s="1"/>
      <c r="C856" s="1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1"/>
      <c r="B863" s="1"/>
      <c r="C863" s="1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1"/>
      <c r="B870" s="1"/>
      <c r="C870" s="1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1"/>
      <c r="B877" s="1"/>
      <c r="C877" s="1"/>
      <c r="D877" s="1"/>
      <c r="E877" s="1"/>
      <c r="F877" s="1"/>
      <c r="G877" s="1"/>
      <c r="H877" s="1"/>
    </row>
    <row r="878" spans="1:8" x14ac:dyDescent="0.25">
      <c r="A878" s="1"/>
      <c r="B878" s="1"/>
      <c r="C878" s="1"/>
      <c r="D878" s="1"/>
      <c r="E878" s="1"/>
      <c r="F878" s="1"/>
      <c r="G878" s="1"/>
      <c r="H878" s="1"/>
    </row>
    <row r="879" spans="1:8" x14ac:dyDescent="0.25">
      <c r="A879" s="1"/>
      <c r="B879" s="1"/>
      <c r="C879" s="1"/>
      <c r="D879" s="1"/>
      <c r="E879" s="1"/>
      <c r="F879" s="1"/>
      <c r="G879" s="1"/>
      <c r="H879" s="1"/>
    </row>
    <row r="880" spans="1:8" x14ac:dyDescent="0.25">
      <c r="A880" s="1"/>
      <c r="B880" s="1"/>
      <c r="C880" s="1"/>
      <c r="D880" s="1"/>
      <c r="E880" s="1"/>
      <c r="F880" s="1"/>
      <c r="G880" s="1"/>
      <c r="H880" s="1"/>
    </row>
    <row r="881" spans="1:8" x14ac:dyDescent="0.25">
      <c r="A881" s="1"/>
      <c r="B881" s="1"/>
      <c r="C881" s="1"/>
      <c r="D881" s="1"/>
      <c r="E881" s="1"/>
      <c r="F881" s="1"/>
      <c r="G881" s="1"/>
      <c r="H881" s="1"/>
    </row>
    <row r="882" spans="1:8" x14ac:dyDescent="0.25">
      <c r="A882" s="1"/>
      <c r="B882" s="1"/>
      <c r="C882" s="1"/>
      <c r="D882" s="1"/>
      <c r="E882" s="1"/>
      <c r="F882" s="1"/>
      <c r="G882" s="1"/>
      <c r="H882" s="1"/>
    </row>
    <row r="883" spans="1:8" x14ac:dyDescent="0.25">
      <c r="A883" s="1"/>
      <c r="B883" s="1"/>
      <c r="C883" s="1"/>
      <c r="D883" s="1"/>
      <c r="E883" s="1"/>
      <c r="F883" s="1"/>
      <c r="G883" s="1"/>
      <c r="H883" s="1"/>
    </row>
    <row r="884" spans="1:8" x14ac:dyDescent="0.25">
      <c r="A884" s="1"/>
      <c r="B884" s="1"/>
      <c r="C884" s="1"/>
      <c r="D884" s="1"/>
      <c r="E884" s="1"/>
      <c r="F884" s="1"/>
      <c r="G884" s="1"/>
      <c r="H884" s="1"/>
    </row>
    <row r="885" spans="1:8" x14ac:dyDescent="0.25">
      <c r="A885" s="1"/>
      <c r="B885" s="1"/>
      <c r="C885" s="1"/>
      <c r="D885" s="1"/>
      <c r="E885" s="1"/>
      <c r="F885" s="1"/>
      <c r="G885" s="1"/>
      <c r="H885" s="1"/>
    </row>
    <row r="886" spans="1:8" x14ac:dyDescent="0.25">
      <c r="A886" s="1"/>
      <c r="B886" s="1"/>
      <c r="C886" s="1"/>
      <c r="D886" s="1"/>
      <c r="E886" s="1"/>
      <c r="F886" s="1"/>
      <c r="G886" s="1"/>
      <c r="H886" s="1"/>
    </row>
    <row r="887" spans="1:8" x14ac:dyDescent="0.25">
      <c r="A887" s="1"/>
      <c r="B887" s="1"/>
      <c r="C887" s="1"/>
      <c r="D887" s="1"/>
      <c r="E887" s="1"/>
      <c r="F887" s="1"/>
      <c r="G887" s="1"/>
      <c r="H887" s="1"/>
    </row>
    <row r="888" spans="1:8" x14ac:dyDescent="0.25">
      <c r="A888" s="1"/>
      <c r="B888" s="1"/>
      <c r="C888" s="1"/>
      <c r="D888" s="1"/>
      <c r="E888" s="1"/>
      <c r="F888" s="1"/>
      <c r="G888" s="1"/>
      <c r="H888" s="1"/>
    </row>
    <row r="889" spans="1:8" x14ac:dyDescent="0.25">
      <c r="A889" s="1"/>
      <c r="B889" s="1"/>
      <c r="C889" s="1"/>
      <c r="D889" s="1"/>
      <c r="E889" s="1"/>
      <c r="F889" s="1"/>
      <c r="G889" s="1"/>
      <c r="H889" s="1"/>
    </row>
    <row r="890" spans="1:8" x14ac:dyDescent="0.25">
      <c r="A890" s="1"/>
      <c r="B890" s="1"/>
      <c r="C890" s="1"/>
      <c r="D890" s="1"/>
      <c r="E890" s="1"/>
      <c r="F890" s="1"/>
      <c r="G890" s="1"/>
      <c r="H890" s="1"/>
    </row>
    <row r="891" spans="1:8" x14ac:dyDescent="0.25">
      <c r="A891" s="1"/>
      <c r="B891" s="1"/>
      <c r="C891" s="1"/>
      <c r="D891" s="1"/>
      <c r="E891" s="1"/>
      <c r="F891" s="1"/>
      <c r="G891" s="1"/>
      <c r="H891" s="1"/>
    </row>
    <row r="892" spans="1:8" x14ac:dyDescent="0.25">
      <c r="A892" s="1"/>
      <c r="B892" s="1"/>
      <c r="C892" s="1"/>
      <c r="D892" s="1"/>
      <c r="E892" s="1"/>
      <c r="F892" s="1"/>
      <c r="G892" s="1"/>
      <c r="H892" s="1"/>
    </row>
    <row r="893" spans="1:8" x14ac:dyDescent="0.25">
      <c r="A893" s="1"/>
      <c r="B893" s="1"/>
      <c r="C893" s="1"/>
      <c r="D893" s="1"/>
      <c r="E893" s="1"/>
      <c r="F893" s="1"/>
      <c r="G893" s="1"/>
      <c r="H893" s="1"/>
    </row>
    <row r="894" spans="1:8" x14ac:dyDescent="0.25">
      <c r="A894" s="1"/>
      <c r="B894" s="1"/>
      <c r="C894" s="1"/>
      <c r="D894" s="1"/>
      <c r="E894" s="1"/>
      <c r="F894" s="1"/>
      <c r="G894" s="1"/>
      <c r="H894" s="1"/>
    </row>
    <row r="895" spans="1:8" x14ac:dyDescent="0.25">
      <c r="A895" s="1"/>
      <c r="B895" s="1"/>
      <c r="C895" s="1"/>
      <c r="D895" s="1"/>
      <c r="E895" s="1"/>
      <c r="F895" s="1"/>
      <c r="G895" s="1"/>
      <c r="H895" s="1"/>
    </row>
    <row r="896" spans="1:8" x14ac:dyDescent="0.25">
      <c r="A896" s="1"/>
      <c r="B896" s="1"/>
      <c r="C896" s="1"/>
      <c r="D896" s="1"/>
      <c r="E896" s="1"/>
      <c r="F896" s="1"/>
      <c r="G896" s="1"/>
      <c r="H896" s="1"/>
    </row>
    <row r="897" spans="1:8" x14ac:dyDescent="0.25">
      <c r="A897" s="1"/>
      <c r="B897" s="1"/>
      <c r="C897" s="1"/>
      <c r="D897" s="1"/>
      <c r="E897" s="1"/>
      <c r="F897" s="1"/>
      <c r="G897" s="1"/>
      <c r="H897" s="1"/>
    </row>
    <row r="898" spans="1:8" x14ac:dyDescent="0.25">
      <c r="A898" s="1"/>
      <c r="B898" s="1"/>
      <c r="C898" s="1"/>
      <c r="D898" s="1"/>
      <c r="E898" s="1"/>
      <c r="F898" s="1"/>
      <c r="G898" s="1"/>
      <c r="H898" s="1"/>
    </row>
    <row r="899" spans="1:8" x14ac:dyDescent="0.25">
      <c r="A899" s="1"/>
      <c r="B899" s="1"/>
      <c r="C899" s="1"/>
      <c r="D899" s="1"/>
      <c r="E899" s="1"/>
      <c r="F899" s="1"/>
      <c r="G899" s="1"/>
      <c r="H899" s="1"/>
    </row>
    <row r="900" spans="1:8" x14ac:dyDescent="0.25">
      <c r="A900" s="1"/>
      <c r="B900" s="1"/>
      <c r="C900" s="1"/>
      <c r="D900" s="1"/>
      <c r="E900" s="1"/>
      <c r="F900" s="1"/>
      <c r="G900" s="1"/>
      <c r="H900" s="1"/>
    </row>
    <row r="901" spans="1:8" x14ac:dyDescent="0.25">
      <c r="A901" s="1"/>
      <c r="B901" s="1"/>
      <c r="C901" s="1"/>
      <c r="D901" s="1"/>
      <c r="E901" s="1"/>
      <c r="F901" s="1"/>
      <c r="G901" s="1"/>
      <c r="H901" s="1"/>
    </row>
    <row r="902" spans="1:8" x14ac:dyDescent="0.25">
      <c r="A902" s="1"/>
      <c r="B902" s="1"/>
      <c r="C902" s="1"/>
      <c r="D902" s="1"/>
      <c r="E902" s="1"/>
      <c r="F902" s="1"/>
      <c r="G902" s="1"/>
      <c r="H902" s="1"/>
    </row>
    <row r="903" spans="1:8" x14ac:dyDescent="0.25">
      <c r="A903" s="1"/>
      <c r="B903" s="1"/>
      <c r="C903" s="1"/>
      <c r="D903" s="1"/>
      <c r="E903" s="1"/>
      <c r="F903" s="1"/>
      <c r="G903" s="1"/>
      <c r="H903" s="1"/>
    </row>
    <row r="904" spans="1:8" x14ac:dyDescent="0.25">
      <c r="A904" s="1"/>
      <c r="B904" s="1"/>
      <c r="C904" s="1"/>
      <c r="D904" s="1"/>
      <c r="E904" s="1"/>
      <c r="F904" s="1"/>
      <c r="G904" s="1"/>
      <c r="H904" s="1"/>
    </row>
    <row r="905" spans="1:8" x14ac:dyDescent="0.25">
      <c r="A905" s="1"/>
      <c r="B905" s="1"/>
      <c r="C905" s="1"/>
      <c r="D905" s="1"/>
      <c r="E905" s="1"/>
      <c r="F905" s="1"/>
      <c r="G905" s="1"/>
      <c r="H905" s="1"/>
    </row>
    <row r="906" spans="1:8" x14ac:dyDescent="0.25">
      <c r="A906" s="1"/>
      <c r="B906" s="1"/>
      <c r="C906" s="1"/>
      <c r="D906" s="1"/>
      <c r="E906" s="1"/>
      <c r="F906" s="1"/>
      <c r="G906" s="1"/>
      <c r="H906" s="1"/>
    </row>
    <row r="907" spans="1:8" x14ac:dyDescent="0.25">
      <c r="A907" s="1"/>
      <c r="B907" s="1"/>
      <c r="C907" s="1"/>
      <c r="D907" s="1"/>
      <c r="E907" s="1"/>
      <c r="F907" s="1"/>
      <c r="G907" s="1"/>
      <c r="H907" s="1"/>
    </row>
    <row r="908" spans="1:8" x14ac:dyDescent="0.25">
      <c r="A908" s="1"/>
      <c r="B908" s="1"/>
      <c r="C908" s="1"/>
      <c r="D908" s="1"/>
      <c r="E908" s="1"/>
      <c r="F908" s="1"/>
      <c r="G908" s="1"/>
      <c r="H908" s="1"/>
    </row>
    <row r="909" spans="1:8" x14ac:dyDescent="0.25">
      <c r="A909" s="1"/>
      <c r="B909" s="1"/>
      <c r="C909" s="1"/>
      <c r="D909" s="1"/>
      <c r="E909" s="1"/>
      <c r="F909" s="1"/>
      <c r="G909" s="1"/>
      <c r="H909" s="1"/>
    </row>
    <row r="910" spans="1:8" x14ac:dyDescent="0.25">
      <c r="A910" s="1"/>
      <c r="B910" s="1"/>
      <c r="C910" s="1"/>
      <c r="D910" s="1"/>
      <c r="E910" s="1"/>
      <c r="F910" s="1"/>
      <c r="G910" s="1"/>
      <c r="H910" s="1"/>
    </row>
    <row r="911" spans="1:8" x14ac:dyDescent="0.25">
      <c r="A911" s="1"/>
      <c r="B911" s="1"/>
      <c r="C911" s="1"/>
      <c r="D911" s="1"/>
      <c r="E911" s="1"/>
      <c r="F911" s="1"/>
      <c r="G911" s="1"/>
      <c r="H911" s="1"/>
    </row>
    <row r="912" spans="1:8" x14ac:dyDescent="0.25">
      <c r="A912" s="1"/>
      <c r="B912" s="1"/>
      <c r="C912" s="1"/>
      <c r="D912" s="1"/>
      <c r="E912" s="1"/>
      <c r="F912" s="1"/>
      <c r="G912" s="1"/>
      <c r="H912" s="1"/>
    </row>
    <row r="913" spans="1:8" x14ac:dyDescent="0.25">
      <c r="A913" s="1"/>
      <c r="B913" s="1"/>
      <c r="C913" s="1"/>
      <c r="D913" s="1"/>
      <c r="E913" s="1"/>
      <c r="F913" s="1"/>
      <c r="G913" s="1"/>
      <c r="H913" s="1"/>
    </row>
    <row r="914" spans="1:8" x14ac:dyDescent="0.25">
      <c r="A914" s="1"/>
      <c r="B914" s="1"/>
      <c r="C914" s="1"/>
      <c r="D914" s="1"/>
      <c r="E914" s="1"/>
      <c r="F914" s="1"/>
      <c r="G914" s="1"/>
      <c r="H914" s="1"/>
    </row>
    <row r="915" spans="1:8" x14ac:dyDescent="0.25">
      <c r="A915" s="1"/>
      <c r="B915" s="1"/>
      <c r="C915" s="1"/>
      <c r="D915" s="1"/>
      <c r="E915" s="1"/>
      <c r="F915" s="1"/>
      <c r="G915" s="1"/>
      <c r="H915" s="1"/>
    </row>
    <row r="916" spans="1:8" x14ac:dyDescent="0.25">
      <c r="A916" s="1"/>
      <c r="B916" s="1"/>
      <c r="C916" s="1"/>
      <c r="D916" s="1"/>
      <c r="E916" s="1"/>
      <c r="F916" s="1"/>
      <c r="G916" s="1"/>
      <c r="H916" s="1"/>
    </row>
    <row r="917" spans="1:8" x14ac:dyDescent="0.25">
      <c r="A917" s="1"/>
      <c r="B917" s="1"/>
      <c r="C917" s="1"/>
      <c r="D917" s="1"/>
      <c r="E917" s="1"/>
      <c r="F917" s="1"/>
      <c r="G917" s="1"/>
      <c r="H917" s="1"/>
    </row>
    <row r="918" spans="1:8" x14ac:dyDescent="0.25">
      <c r="A918" s="1"/>
      <c r="B918" s="1"/>
      <c r="C918" s="1"/>
      <c r="D918" s="1"/>
      <c r="E918" s="1"/>
      <c r="F918" s="1"/>
      <c r="G918" s="1"/>
      <c r="H918" s="1"/>
    </row>
    <row r="919" spans="1:8" x14ac:dyDescent="0.25">
      <c r="A919" s="1"/>
      <c r="B919" s="1"/>
      <c r="C919" s="1"/>
      <c r="D919" s="1"/>
      <c r="E919" s="1"/>
      <c r="F919" s="1"/>
      <c r="G919" s="1"/>
      <c r="H919" s="1"/>
    </row>
    <row r="920" spans="1:8" x14ac:dyDescent="0.25">
      <c r="A920" s="1"/>
      <c r="B920" s="1"/>
      <c r="C920" s="1"/>
      <c r="D920" s="1"/>
      <c r="E920" s="1"/>
      <c r="F920" s="1"/>
      <c r="G920" s="1"/>
      <c r="H920" s="1"/>
    </row>
    <row r="921" spans="1:8" x14ac:dyDescent="0.25">
      <c r="A921" s="1"/>
      <c r="B921" s="1"/>
      <c r="C921" s="1"/>
      <c r="D921" s="1"/>
      <c r="E921" s="1"/>
      <c r="F921" s="1"/>
      <c r="G921" s="1"/>
      <c r="H921" s="1"/>
    </row>
    <row r="922" spans="1:8" x14ac:dyDescent="0.25">
      <c r="A922" s="1"/>
      <c r="B922" s="1"/>
      <c r="C922" s="1"/>
      <c r="D922" s="1"/>
      <c r="E922" s="1"/>
      <c r="F922" s="1"/>
      <c r="G922" s="1"/>
      <c r="H922" s="1"/>
    </row>
    <row r="923" spans="1:8" x14ac:dyDescent="0.25">
      <c r="A923" s="1"/>
      <c r="B923" s="1"/>
      <c r="C923" s="1"/>
      <c r="D923" s="1"/>
      <c r="E923" s="1"/>
      <c r="F923" s="1"/>
      <c r="G923" s="1"/>
      <c r="H923" s="1"/>
    </row>
    <row r="924" spans="1:8" x14ac:dyDescent="0.25">
      <c r="A924" s="1"/>
      <c r="B924" s="1"/>
      <c r="C924" s="1"/>
      <c r="D924" s="1"/>
      <c r="E924" s="1"/>
      <c r="F924" s="1"/>
      <c r="G924" s="1"/>
      <c r="H924" s="1"/>
    </row>
    <row r="925" spans="1:8" x14ac:dyDescent="0.25">
      <c r="A925" s="1"/>
      <c r="B925" s="1"/>
      <c r="C925" s="1"/>
      <c r="D925" s="1"/>
      <c r="E925" s="1"/>
      <c r="F925" s="1"/>
      <c r="G925" s="1"/>
      <c r="H925" s="1"/>
    </row>
    <row r="926" spans="1:8" x14ac:dyDescent="0.25">
      <c r="A926" s="1"/>
      <c r="B926" s="1"/>
      <c r="C926" s="1"/>
      <c r="D926" s="1"/>
      <c r="E926" s="1"/>
      <c r="F926" s="1"/>
      <c r="G926" s="1"/>
      <c r="H926" s="1"/>
    </row>
    <row r="927" spans="1:8" x14ac:dyDescent="0.25">
      <c r="A927" s="1"/>
      <c r="B927" s="1"/>
      <c r="C927" s="1"/>
      <c r="D927" s="1"/>
      <c r="E927" s="1"/>
      <c r="F927" s="1"/>
      <c r="G927" s="1"/>
      <c r="H927" s="1"/>
    </row>
    <row r="928" spans="1:8" x14ac:dyDescent="0.25">
      <c r="A928" s="1"/>
      <c r="B928" s="1"/>
      <c r="C928" s="1"/>
      <c r="D928" s="1"/>
      <c r="E928" s="1"/>
      <c r="F928" s="1"/>
      <c r="G928" s="1"/>
      <c r="H928" s="1"/>
    </row>
    <row r="929" spans="1:8" x14ac:dyDescent="0.25">
      <c r="A929" s="1"/>
      <c r="B929" s="1"/>
      <c r="C929" s="1"/>
      <c r="D929" s="1"/>
      <c r="E929" s="1"/>
      <c r="F929" s="1"/>
      <c r="G929" s="1"/>
      <c r="H929" s="1"/>
    </row>
    <row r="930" spans="1:8" x14ac:dyDescent="0.25">
      <c r="A930" s="1"/>
      <c r="B930" s="1"/>
      <c r="C930" s="1"/>
      <c r="D930" s="1"/>
      <c r="E930" s="1"/>
      <c r="F930" s="1"/>
      <c r="G930" s="1"/>
      <c r="H930" s="1"/>
    </row>
    <row r="931" spans="1:8" x14ac:dyDescent="0.25">
      <c r="A931" s="1"/>
      <c r="B931" s="1"/>
      <c r="C931" s="1"/>
      <c r="D931" s="1"/>
      <c r="E931" s="1"/>
      <c r="F931" s="1"/>
      <c r="G931" s="1"/>
      <c r="H931" s="1"/>
    </row>
    <row r="932" spans="1:8" x14ac:dyDescent="0.25">
      <c r="A932" s="1"/>
      <c r="B932" s="1"/>
      <c r="C932" s="1"/>
      <c r="D932" s="1"/>
      <c r="E932" s="1"/>
      <c r="F932" s="1"/>
      <c r="G932" s="1"/>
      <c r="H932" s="1"/>
    </row>
    <row r="933" spans="1:8" x14ac:dyDescent="0.25">
      <c r="A933" s="1"/>
      <c r="B933" s="1"/>
      <c r="C933" s="1"/>
      <c r="D933" s="1"/>
      <c r="E933" s="1"/>
      <c r="F933" s="1"/>
      <c r="G933" s="1"/>
      <c r="H933" s="1"/>
    </row>
    <row r="934" spans="1:8" x14ac:dyDescent="0.25">
      <c r="A934" s="1"/>
      <c r="B934" s="1"/>
      <c r="C934" s="1"/>
      <c r="D934" s="1"/>
      <c r="E934" s="1"/>
      <c r="F934" s="1"/>
      <c r="G934" s="1"/>
      <c r="H934" s="1"/>
    </row>
    <row r="935" spans="1:8" x14ac:dyDescent="0.25">
      <c r="A935" s="1"/>
      <c r="B935" s="1"/>
      <c r="C935" s="1"/>
      <c r="D935" s="1"/>
      <c r="E935" s="1"/>
      <c r="F935" s="1"/>
      <c r="G935" s="1"/>
      <c r="H935" s="1"/>
    </row>
    <row r="936" spans="1:8" x14ac:dyDescent="0.25">
      <c r="A936" s="1"/>
      <c r="B936" s="1"/>
      <c r="C936" s="1"/>
      <c r="D936" s="1"/>
      <c r="E936" s="1"/>
      <c r="F936" s="1"/>
      <c r="G936" s="1"/>
      <c r="H936" s="1"/>
    </row>
    <row r="937" spans="1:8" x14ac:dyDescent="0.25">
      <c r="A937" s="1"/>
      <c r="B937" s="1"/>
      <c r="C937" s="1"/>
      <c r="D937" s="1"/>
      <c r="E937" s="1"/>
      <c r="F937" s="1"/>
      <c r="G937" s="1"/>
      <c r="H937" s="1"/>
    </row>
    <row r="938" spans="1:8" x14ac:dyDescent="0.25">
      <c r="A938" s="1"/>
      <c r="B938" s="1"/>
      <c r="C938" s="1"/>
      <c r="D938" s="1"/>
      <c r="E938" s="1"/>
      <c r="F938" s="1"/>
      <c r="G938" s="1"/>
      <c r="H938" s="1"/>
    </row>
    <row r="939" spans="1:8" x14ac:dyDescent="0.25">
      <c r="A939" s="1"/>
      <c r="B939" s="1"/>
      <c r="C939" s="1"/>
      <c r="D939" s="1"/>
      <c r="E939" s="1"/>
      <c r="F939" s="1"/>
      <c r="G939" s="1"/>
      <c r="H939" s="1"/>
    </row>
    <row r="940" spans="1:8" x14ac:dyDescent="0.25">
      <c r="A940" s="1"/>
      <c r="B940" s="1"/>
      <c r="C940" s="1"/>
      <c r="D940" s="1"/>
      <c r="E940" s="1"/>
      <c r="F940" s="1"/>
      <c r="G940" s="1"/>
      <c r="H940" s="1"/>
    </row>
    <row r="941" spans="1:8" x14ac:dyDescent="0.25">
      <c r="A941" s="1"/>
      <c r="B941" s="1"/>
      <c r="C941" s="1"/>
      <c r="D941" s="1"/>
      <c r="E941" s="1"/>
      <c r="F941" s="1"/>
      <c r="G941" s="1"/>
      <c r="H941" s="1"/>
    </row>
    <row r="942" spans="1:8" x14ac:dyDescent="0.25">
      <c r="A942" s="1"/>
      <c r="B942" s="1"/>
      <c r="C942" s="1"/>
      <c r="D942" s="1"/>
      <c r="E942" s="1"/>
      <c r="F942" s="1"/>
      <c r="G942" s="1"/>
      <c r="H942" s="1"/>
    </row>
    <row r="943" spans="1:8" x14ac:dyDescent="0.25">
      <c r="A943" s="1"/>
      <c r="B943" s="1"/>
      <c r="C943" s="1"/>
      <c r="D943" s="1"/>
      <c r="E943" s="1"/>
      <c r="F943" s="1"/>
      <c r="G943" s="1"/>
      <c r="H943" s="1"/>
    </row>
    <row r="944" spans="1:8" x14ac:dyDescent="0.25">
      <c r="A944" s="1"/>
      <c r="B944" s="1"/>
      <c r="C944" s="1"/>
      <c r="D944" s="1"/>
      <c r="E944" s="1"/>
      <c r="F944" s="1"/>
      <c r="G944" s="1"/>
      <c r="H944" s="1"/>
    </row>
    <row r="945" spans="1:8" x14ac:dyDescent="0.25">
      <c r="A945" s="1"/>
      <c r="B945" s="1"/>
      <c r="C945" s="1"/>
      <c r="D945" s="1"/>
      <c r="E945" s="1"/>
      <c r="F945" s="1"/>
      <c r="G945" s="1"/>
      <c r="H945" s="1"/>
    </row>
    <row r="946" spans="1:8" x14ac:dyDescent="0.25">
      <c r="A946" s="1"/>
      <c r="B946" s="1"/>
      <c r="C946" s="1"/>
      <c r="D946" s="1"/>
      <c r="E946" s="1"/>
      <c r="F946" s="1"/>
      <c r="G946" s="1"/>
      <c r="H946" s="1"/>
    </row>
    <row r="947" spans="1:8" x14ac:dyDescent="0.25">
      <c r="A947" s="1"/>
      <c r="B947" s="1"/>
      <c r="C947" s="1"/>
      <c r="D947" s="1"/>
      <c r="E947" s="1"/>
      <c r="F947" s="1"/>
      <c r="G947" s="1"/>
      <c r="H947" s="1"/>
    </row>
    <row r="948" spans="1:8" x14ac:dyDescent="0.25">
      <c r="A948" s="1"/>
      <c r="B948" s="1"/>
      <c r="C948" s="1"/>
      <c r="D948" s="1"/>
      <c r="E948" s="1"/>
      <c r="F948" s="1"/>
      <c r="G948" s="1"/>
      <c r="H948" s="1"/>
    </row>
    <row r="949" spans="1:8" x14ac:dyDescent="0.25">
      <c r="A949" s="1"/>
      <c r="B949" s="1"/>
      <c r="C949" s="1"/>
      <c r="D949" s="1"/>
      <c r="E949" s="1"/>
      <c r="F949" s="1"/>
      <c r="G949" s="1"/>
      <c r="H949" s="1"/>
    </row>
    <row r="950" spans="1:8" x14ac:dyDescent="0.25">
      <c r="A950" s="1"/>
      <c r="B950" s="1"/>
      <c r="C950" s="1"/>
      <c r="D950" s="1"/>
      <c r="E950" s="1"/>
      <c r="F950" s="1"/>
      <c r="G950" s="1"/>
      <c r="H950" s="1"/>
    </row>
    <row r="951" spans="1:8" x14ac:dyDescent="0.25">
      <c r="A951" s="1"/>
      <c r="B951" s="1"/>
      <c r="C951" s="1"/>
      <c r="D951" s="1"/>
      <c r="E951" s="1"/>
      <c r="F951" s="1"/>
      <c r="G951" s="1"/>
      <c r="H951" s="1"/>
    </row>
    <row r="952" spans="1:8" x14ac:dyDescent="0.25">
      <c r="A952" s="1"/>
      <c r="B952" s="1"/>
      <c r="C952" s="1"/>
      <c r="D952" s="1"/>
      <c r="E952" s="1"/>
      <c r="F952" s="1"/>
      <c r="G952" s="1"/>
      <c r="H952" s="1"/>
    </row>
    <row r="953" spans="1:8" x14ac:dyDescent="0.25">
      <c r="A953" s="1"/>
      <c r="B953" s="1"/>
      <c r="C953" s="1"/>
      <c r="D953" s="1"/>
      <c r="E953" s="1"/>
      <c r="F953" s="1"/>
      <c r="G953" s="1"/>
      <c r="H953" s="1"/>
    </row>
    <row r="954" spans="1:8" x14ac:dyDescent="0.25">
      <c r="A954" s="1"/>
      <c r="B954" s="1"/>
      <c r="C954" s="1"/>
      <c r="D954" s="1"/>
      <c r="E954" s="1"/>
      <c r="F954" s="1"/>
      <c r="G954" s="1"/>
      <c r="H954" s="1"/>
    </row>
    <row r="955" spans="1:8" x14ac:dyDescent="0.25">
      <c r="A955" s="1"/>
      <c r="B955" s="1"/>
      <c r="C955" s="1"/>
      <c r="D955" s="1"/>
      <c r="E955" s="1"/>
      <c r="F955" s="1"/>
      <c r="G955" s="1"/>
      <c r="H955" s="1"/>
    </row>
    <row r="956" spans="1:8" x14ac:dyDescent="0.25">
      <c r="A956" s="1"/>
      <c r="B956" s="1"/>
      <c r="C956" s="1"/>
      <c r="D956" s="1"/>
      <c r="E956" s="1"/>
      <c r="F956" s="1"/>
      <c r="G956" s="1"/>
      <c r="H956" s="1"/>
    </row>
    <row r="957" spans="1:8" x14ac:dyDescent="0.25">
      <c r="A957" s="1"/>
      <c r="B957" s="1"/>
      <c r="C957" s="1"/>
      <c r="D957" s="1"/>
      <c r="E957" s="1"/>
      <c r="F957" s="1"/>
      <c r="G957" s="1"/>
      <c r="H957" s="1"/>
    </row>
    <row r="958" spans="1:8" x14ac:dyDescent="0.25">
      <c r="A958" s="1"/>
      <c r="B958" s="1"/>
      <c r="C958" s="1"/>
      <c r="D958" s="1"/>
      <c r="E958" s="1"/>
      <c r="F958" s="1"/>
      <c r="G958" s="1"/>
      <c r="H958" s="1"/>
    </row>
    <row r="959" spans="1:8" x14ac:dyDescent="0.25">
      <c r="A959" s="1"/>
      <c r="B959" s="1"/>
      <c r="C959" s="1"/>
      <c r="D959" s="1"/>
      <c r="E959" s="1"/>
      <c r="F959" s="1"/>
      <c r="G959" s="1"/>
      <c r="H959" s="1"/>
    </row>
    <row r="960" spans="1:8" x14ac:dyDescent="0.25">
      <c r="A960" s="1"/>
      <c r="B960" s="1"/>
      <c r="C960" s="1"/>
      <c r="D960" s="1"/>
      <c r="E960" s="1"/>
      <c r="F960" s="1"/>
      <c r="G960" s="1"/>
      <c r="H960" s="1"/>
    </row>
    <row r="961" spans="1:8" x14ac:dyDescent="0.25">
      <c r="A961" s="1"/>
      <c r="B961" s="1"/>
      <c r="C961" s="1"/>
      <c r="D961" s="1"/>
      <c r="E961" s="1"/>
      <c r="F961" s="1"/>
      <c r="G961" s="1"/>
      <c r="H961" s="1"/>
    </row>
    <row r="962" spans="1:8" x14ac:dyDescent="0.25">
      <c r="A962" s="1"/>
      <c r="B962" s="1"/>
      <c r="C962" s="1"/>
      <c r="D962" s="1"/>
      <c r="E962" s="1"/>
      <c r="F962" s="1"/>
      <c r="G962" s="1"/>
      <c r="H962" s="1"/>
    </row>
    <row r="963" spans="1:8" x14ac:dyDescent="0.25">
      <c r="A963" s="1"/>
      <c r="B963" s="1"/>
      <c r="C963" s="1"/>
      <c r="D963" s="1"/>
      <c r="E963" s="1"/>
      <c r="F963" s="1"/>
      <c r="G963" s="1"/>
      <c r="H963" s="1"/>
    </row>
    <row r="964" spans="1:8" x14ac:dyDescent="0.25">
      <c r="A964" s="1"/>
      <c r="B964" s="1"/>
      <c r="C964" s="1"/>
      <c r="D964" s="1"/>
      <c r="E964" s="1"/>
      <c r="F964" s="1"/>
      <c r="G964" s="1"/>
      <c r="H964" s="1"/>
    </row>
    <row r="965" spans="1:8" x14ac:dyDescent="0.25">
      <c r="A965" s="1"/>
      <c r="B965" s="1"/>
      <c r="C965" s="1"/>
      <c r="D965" s="1"/>
      <c r="E965" s="1"/>
      <c r="F965" s="1"/>
      <c r="G965" s="1"/>
      <c r="H965" s="1"/>
    </row>
    <row r="966" spans="1:8" x14ac:dyDescent="0.25">
      <c r="A966" s="1"/>
      <c r="B966" s="1"/>
      <c r="C966" s="1"/>
      <c r="D966" s="1"/>
      <c r="E966" s="1"/>
      <c r="F966" s="1"/>
      <c r="G966" s="1"/>
      <c r="H966" s="1"/>
    </row>
    <row r="967" spans="1:8" x14ac:dyDescent="0.25">
      <c r="A967" s="1"/>
      <c r="B967" s="1"/>
      <c r="C967" s="1"/>
      <c r="D967" s="1"/>
      <c r="E967" s="1"/>
      <c r="F967" s="1"/>
      <c r="G967" s="1"/>
      <c r="H967" s="1"/>
    </row>
    <row r="968" spans="1:8" x14ac:dyDescent="0.25">
      <c r="A968" s="1"/>
      <c r="B968" s="1"/>
      <c r="C968" s="1"/>
      <c r="D968" s="1"/>
      <c r="E968" s="1"/>
      <c r="F968" s="1"/>
      <c r="G968" s="1"/>
      <c r="H968" s="1"/>
    </row>
    <row r="969" spans="1:8" x14ac:dyDescent="0.25">
      <c r="A969" s="1"/>
      <c r="B969" s="1"/>
      <c r="C969" s="1"/>
      <c r="D969" s="1"/>
      <c r="E969" s="1"/>
      <c r="F969" s="1"/>
      <c r="G969" s="1"/>
      <c r="H969" s="1"/>
    </row>
    <row r="970" spans="1:8" x14ac:dyDescent="0.25">
      <c r="A970" s="1"/>
      <c r="B970" s="1"/>
      <c r="C970" s="1"/>
      <c r="D970" s="1"/>
      <c r="E970" s="1"/>
      <c r="F970" s="1"/>
      <c r="G970" s="1"/>
      <c r="H970" s="1"/>
    </row>
    <row r="971" spans="1:8" x14ac:dyDescent="0.25">
      <c r="A971" s="1"/>
      <c r="B971" s="1"/>
      <c r="C971" s="1"/>
      <c r="D971" s="1"/>
      <c r="E971" s="1"/>
      <c r="F971" s="1"/>
      <c r="G971" s="1"/>
      <c r="H971" s="1"/>
    </row>
    <row r="972" spans="1:8" x14ac:dyDescent="0.25">
      <c r="A972" s="1"/>
      <c r="B972" s="1"/>
      <c r="C972" s="1"/>
      <c r="D972" s="1"/>
      <c r="E972" s="1"/>
      <c r="F972" s="1"/>
      <c r="G972" s="1"/>
      <c r="H972" s="1"/>
    </row>
    <row r="973" spans="1:8" x14ac:dyDescent="0.25">
      <c r="A973" s="1"/>
      <c r="B973" s="1"/>
      <c r="C973" s="1"/>
      <c r="D973" s="1"/>
      <c r="E973" s="1"/>
      <c r="F973" s="1"/>
      <c r="G973" s="1"/>
      <c r="H973" s="1"/>
    </row>
    <row r="974" spans="1:8" x14ac:dyDescent="0.25">
      <c r="A974" s="1"/>
      <c r="B974" s="1"/>
      <c r="C974" s="1"/>
      <c r="D974" s="1"/>
      <c r="E974" s="1"/>
      <c r="F974" s="1"/>
      <c r="G974" s="1"/>
      <c r="H974" s="1"/>
    </row>
    <row r="975" spans="1:8" x14ac:dyDescent="0.25">
      <c r="A975" s="1"/>
      <c r="B975" s="1"/>
      <c r="C975" s="1"/>
      <c r="D975" s="1"/>
      <c r="E975" s="1"/>
      <c r="F975" s="1"/>
      <c r="G975" s="1"/>
      <c r="H975" s="1"/>
    </row>
    <row r="976" spans="1:8" x14ac:dyDescent="0.25">
      <c r="A976" s="1"/>
      <c r="B976" s="1"/>
      <c r="C976" s="1"/>
      <c r="D976" s="1"/>
      <c r="E976" s="1"/>
      <c r="F976" s="1"/>
      <c r="G976" s="1"/>
      <c r="H976" s="1"/>
    </row>
    <row r="977" spans="1:8" x14ac:dyDescent="0.25">
      <c r="A977" s="1"/>
      <c r="B977" s="1"/>
      <c r="C977" s="1"/>
      <c r="D977" s="1"/>
      <c r="E977" s="1"/>
      <c r="F977" s="1"/>
      <c r="G977" s="1"/>
      <c r="H977" s="1"/>
    </row>
    <row r="978" spans="1:8" x14ac:dyDescent="0.25">
      <c r="A978" s="1"/>
      <c r="B978" s="1"/>
      <c r="C978" s="1"/>
      <c r="D978" s="1"/>
      <c r="E978" s="1"/>
      <c r="F978" s="1"/>
      <c r="G978" s="1"/>
      <c r="H978" s="1"/>
    </row>
    <row r="979" spans="1:8" x14ac:dyDescent="0.25">
      <c r="A979" s="1"/>
      <c r="B979" s="1"/>
      <c r="C979" s="1"/>
      <c r="D979" s="1"/>
      <c r="E979" s="1"/>
      <c r="F979" s="1"/>
      <c r="G979" s="1"/>
      <c r="H979" s="1"/>
    </row>
    <row r="980" spans="1:8" x14ac:dyDescent="0.25">
      <c r="A980" s="1"/>
      <c r="B980" s="1"/>
      <c r="C980" s="1"/>
      <c r="D980" s="1"/>
      <c r="E980" s="1"/>
      <c r="F980" s="1"/>
      <c r="G980" s="1"/>
      <c r="H980" s="1"/>
    </row>
    <row r="981" spans="1:8" x14ac:dyDescent="0.25">
      <c r="A981" s="1"/>
      <c r="B981" s="1"/>
      <c r="C981" s="1"/>
      <c r="D981" s="1"/>
      <c r="E981" s="1"/>
      <c r="F981" s="1"/>
      <c r="G981" s="1"/>
      <c r="H981" s="1"/>
    </row>
    <row r="982" spans="1:8" x14ac:dyDescent="0.25">
      <c r="A982" s="1"/>
      <c r="B982" s="1"/>
      <c r="C982" s="1"/>
      <c r="D982" s="1"/>
      <c r="E982" s="1"/>
      <c r="F982" s="1"/>
      <c r="G982" s="1"/>
      <c r="H982" s="1"/>
    </row>
    <row r="983" spans="1:8" x14ac:dyDescent="0.25">
      <c r="A983" s="1"/>
      <c r="B983" s="1"/>
      <c r="C983" s="1"/>
      <c r="D983" s="1"/>
      <c r="E983" s="1"/>
      <c r="F983" s="1"/>
      <c r="G983" s="1"/>
      <c r="H983" s="1"/>
    </row>
    <row r="984" spans="1:8" x14ac:dyDescent="0.25">
      <c r="A984" s="1"/>
      <c r="B984" s="1"/>
      <c r="C984" s="1"/>
      <c r="D984" s="1"/>
      <c r="E984" s="1"/>
      <c r="F984" s="1"/>
      <c r="G984" s="1"/>
      <c r="H984" s="1"/>
    </row>
    <row r="985" spans="1:8" x14ac:dyDescent="0.25">
      <c r="A985" s="1"/>
      <c r="B985" s="1"/>
      <c r="C985" s="1"/>
      <c r="D985" s="1"/>
      <c r="E985" s="1"/>
      <c r="F985" s="1"/>
      <c r="G985" s="1"/>
      <c r="H985" s="1"/>
    </row>
    <row r="986" spans="1:8" x14ac:dyDescent="0.25">
      <c r="A986" s="1"/>
      <c r="B986" s="1"/>
      <c r="C986" s="1"/>
      <c r="D986" s="1"/>
      <c r="E986" s="1"/>
      <c r="F986" s="1"/>
      <c r="G986" s="1"/>
      <c r="H986" s="1"/>
    </row>
    <row r="987" spans="1:8" x14ac:dyDescent="0.25">
      <c r="A987" s="1"/>
      <c r="B987" s="1"/>
      <c r="C987" s="1"/>
      <c r="D987" s="1"/>
      <c r="E987" s="1"/>
      <c r="F987" s="1"/>
      <c r="G987" s="1"/>
      <c r="H987" s="1"/>
    </row>
    <row r="988" spans="1:8" x14ac:dyDescent="0.25">
      <c r="A988" s="1"/>
      <c r="B988" s="1"/>
      <c r="C988" s="1"/>
      <c r="D988" s="1"/>
      <c r="E988" s="1"/>
      <c r="F988" s="1"/>
      <c r="G988" s="1"/>
      <c r="H988" s="1"/>
    </row>
    <row r="989" spans="1:8" x14ac:dyDescent="0.25">
      <c r="A989" s="1"/>
      <c r="B989" s="1"/>
      <c r="C989" s="1"/>
      <c r="D989" s="1"/>
      <c r="E989" s="1"/>
      <c r="F989" s="1"/>
      <c r="G989" s="1"/>
      <c r="H989" s="1"/>
    </row>
    <row r="990" spans="1:8" x14ac:dyDescent="0.25">
      <c r="A990" s="1"/>
      <c r="B990" s="1"/>
      <c r="C990" s="1"/>
      <c r="D990" s="1"/>
      <c r="E990" s="1"/>
      <c r="F990" s="1"/>
      <c r="G990" s="1"/>
      <c r="H990" s="1"/>
    </row>
    <row r="991" spans="1:8" x14ac:dyDescent="0.25">
      <c r="A991" s="1"/>
      <c r="B991" s="1"/>
      <c r="C991" s="1"/>
      <c r="D991" s="1"/>
      <c r="E991" s="1"/>
      <c r="F991" s="1"/>
      <c r="G991" s="1"/>
      <c r="H991" s="1"/>
    </row>
    <row r="992" spans="1:8" x14ac:dyDescent="0.25">
      <c r="A992" s="1"/>
      <c r="B992" s="1"/>
      <c r="C992" s="1"/>
      <c r="D992" s="1"/>
      <c r="E992" s="1"/>
      <c r="F992" s="1"/>
      <c r="G992" s="1"/>
      <c r="H992" s="1"/>
    </row>
    <row r="993" spans="1:8" x14ac:dyDescent="0.25">
      <c r="A993" s="1"/>
      <c r="B993" s="1"/>
      <c r="C993" s="1"/>
      <c r="D993" s="1"/>
      <c r="E993" s="1"/>
      <c r="F993" s="1"/>
      <c r="G993" s="1"/>
      <c r="H993" s="1"/>
    </row>
    <row r="994" spans="1:8" x14ac:dyDescent="0.25">
      <c r="A994" s="1"/>
      <c r="B994" s="1"/>
      <c r="C994" s="1"/>
      <c r="D994" s="1"/>
      <c r="E994" s="1"/>
      <c r="F994" s="1"/>
      <c r="G994" s="1"/>
      <c r="H994" s="1"/>
    </row>
    <row r="995" spans="1:8" x14ac:dyDescent="0.25">
      <c r="A995" s="1"/>
      <c r="B995" s="1"/>
      <c r="C995" s="1"/>
      <c r="D995" s="1"/>
      <c r="E995" s="1"/>
      <c r="F995" s="1"/>
      <c r="G995" s="1"/>
      <c r="H995" s="1"/>
    </row>
    <row r="996" spans="1:8" x14ac:dyDescent="0.25">
      <c r="A996" s="1"/>
      <c r="B996" s="1"/>
      <c r="C996" s="1"/>
      <c r="D996" s="1"/>
      <c r="E996" s="1"/>
      <c r="F996" s="1"/>
      <c r="G996" s="1"/>
      <c r="H996" s="1"/>
    </row>
    <row r="997" spans="1:8" x14ac:dyDescent="0.25">
      <c r="A997" s="1"/>
      <c r="B997" s="1"/>
      <c r="C997" s="1"/>
      <c r="D997" s="1"/>
      <c r="E997" s="1"/>
      <c r="F997" s="1"/>
      <c r="G997" s="1"/>
      <c r="H997" s="1"/>
    </row>
    <row r="998" spans="1:8" x14ac:dyDescent="0.25">
      <c r="A998" s="1"/>
      <c r="B998" s="1"/>
      <c r="C998" s="1"/>
      <c r="D998" s="1"/>
      <c r="E998" s="1"/>
      <c r="F998" s="1"/>
      <c r="G998" s="1"/>
      <c r="H998" s="1"/>
    </row>
    <row r="999" spans="1:8" x14ac:dyDescent="0.25">
      <c r="A999" s="1"/>
      <c r="B999" s="1"/>
      <c r="C999" s="1"/>
      <c r="D999" s="1"/>
      <c r="E999" s="1"/>
      <c r="F999" s="1"/>
      <c r="G999" s="1"/>
      <c r="H999" s="1"/>
    </row>
    <row r="1000" spans="1:8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  <row r="1605" spans="7:8" x14ac:dyDescent="0.25">
      <c r="G1605" s="1"/>
      <c r="H1605" s="1"/>
    </row>
    <row r="1606" spans="7:8" x14ac:dyDescent="0.25">
      <c r="G1606" s="1"/>
      <c r="H1606" s="1"/>
    </row>
  </sheetData>
  <mergeCells count="22">
    <mergeCell ref="F20:F21"/>
    <mergeCell ref="B21:E21"/>
    <mergeCell ref="E8:E9"/>
    <mergeCell ref="F8:F9"/>
    <mergeCell ref="D1:F2"/>
    <mergeCell ref="A7:F7"/>
    <mergeCell ref="A5:F5"/>
    <mergeCell ref="A39:B39"/>
    <mergeCell ref="A4:F4"/>
    <mergeCell ref="A8:A9"/>
    <mergeCell ref="B8:D8"/>
    <mergeCell ref="B10:E10"/>
    <mergeCell ref="F10:F11"/>
    <mergeCell ref="B11:E11"/>
    <mergeCell ref="A33:F37"/>
    <mergeCell ref="B25:E25"/>
    <mergeCell ref="F25:F26"/>
    <mergeCell ref="B26:E26"/>
    <mergeCell ref="B15:E15"/>
    <mergeCell ref="F15:F16"/>
    <mergeCell ref="B16:E16"/>
    <mergeCell ref="B20:E20"/>
  </mergeCells>
  <pageMargins left="0.56000000000000005" right="0.39" top="0.63" bottom="1" header="0.5" footer="0.5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Лист3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2024-02-06T10:01:06Z</cp:lastPrinted>
  <dcterms:created xsi:type="dcterms:W3CDTF">2016-03-22T05:41:53Z</dcterms:created>
  <dcterms:modified xsi:type="dcterms:W3CDTF">2024-02-06T11:44:25Z</dcterms:modified>
</cp:coreProperties>
</file>