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25" windowWidth="15120" windowHeight="5490" activeTab="0"/>
  </bookViews>
  <sheets>
    <sheet name="Показатели (2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<sst xmlns="http://schemas.openxmlformats.org/spreadsheetml/2006/main" count="66" uniqueCount="56">
  <si>
    <t>Абсолютное значение</t>
  </si>
  <si>
    <t>Отклонение</t>
  </si>
  <si>
    <t>№</t>
  </si>
  <si>
    <t>Ед. измерения</t>
  </si>
  <si>
    <t>Плановое значение</t>
  </si>
  <si>
    <t>Фактическое значение</t>
  </si>
  <si>
    <t>Человек</t>
  </si>
  <si>
    <t>Проценты</t>
  </si>
  <si>
    <t xml:space="preserve">Относительное значение, % </t>
  </si>
  <si>
    <t>Наименование целевого показателя</t>
  </si>
  <si>
    <t>Отвественный исполнитель/    соисполнитель (наименование органа или структурного подразделения, учреждения)</t>
  </si>
  <si>
    <t>Базовый показатель на начало реализации программы</t>
  </si>
  <si>
    <t>Фактическое значение за предыдущие отчетные периоды</t>
  </si>
  <si>
    <t>1</t>
  </si>
  <si>
    <t>2013*</t>
  </si>
  <si>
    <t>Управление культуры,                МБУ "ЦБС г.Югорска"</t>
  </si>
  <si>
    <t>Отчет о достижении целевых показателей эффективности</t>
  </si>
  <si>
    <t>Управление культуры администрации города Югорска                                     (ответственный исполнитель)</t>
  </si>
  <si>
    <t>ответственный исполнитель: Управление культуры администрации города Югорска</t>
  </si>
  <si>
    <t xml:space="preserve">Управление культуры              </t>
  </si>
  <si>
    <t>Управление культуры,               МАУ "Югра-презент"</t>
  </si>
  <si>
    <t>Доля негосударственных, в том числе некоммерческих организаций, предоставляющих услуги в сфере культуры, в общем числе организаций,  предоставляющих услуги в сфере культуры</t>
  </si>
  <si>
    <t>Доля граждан, получивших услуги в негосударственных, в том числе некоммерческих, организациях, в общем числе граждан, получивших услуги в сфере культуры</t>
  </si>
  <si>
    <t>Число обучающихся по дополнительным предпрофессиональным, дополнительным общеразвивающим программам в области искусства (форма № 1-ДШИ)</t>
  </si>
  <si>
    <t>Управление культуры</t>
  </si>
  <si>
    <t>Количество учреждений культуры, получивших современное оборудование (ед.) (нарастающим итогом)¹</t>
  </si>
  <si>
    <t>Единица</t>
  </si>
  <si>
    <t>Число посещений культурных мероприятий¹, в том числе:</t>
  </si>
  <si>
    <t>количество посещений библиотек, (форма 6-НК)</t>
  </si>
  <si>
    <t>число посещений культурно-массовых мероприятий клубов и домов культуры (форма 7-НК), в том числе:</t>
  </si>
  <si>
    <t>МАУ «Центр культуры «Югра-презент»</t>
  </si>
  <si>
    <t>число посещений музея (форма 8-НК)</t>
  </si>
  <si>
    <t>число посещений культурных мероприятий, проводимых ДШИ</t>
  </si>
  <si>
    <t>Управление культуры, МБУ "Музей истории и этнографии"</t>
  </si>
  <si>
    <t>Управление культуры, МБУ ДО "Детская школа искусств города Югороска"</t>
  </si>
  <si>
    <t>тыс. единиц</t>
  </si>
  <si>
    <t>Степень выполнения целевых показателей муниципальной программы **</t>
  </si>
  <si>
    <t>"Культурное пространство"</t>
  </si>
  <si>
    <t>Отчетный период 2023 год</t>
  </si>
  <si>
    <r>
      <t xml:space="preserve">Обоснование отклонения </t>
    </r>
    <r>
      <rPr>
        <sz val="14"/>
        <color indexed="8"/>
        <rFont val="PT Astra Serif"/>
        <family val="1"/>
      </rPr>
      <t>(если отклонение составляет &lt; или &gt; 5,0% от планового значения)</t>
    </r>
  </si>
  <si>
    <t>Согласовано:</t>
  </si>
  <si>
    <t>В.В. Потапова</t>
  </si>
  <si>
    <t>Л.А. Семисынова</t>
  </si>
  <si>
    <t>Заместитель начальника Управления культуры</t>
  </si>
  <si>
    <t>Э.М. Чудинова ____________ 5-00-26 (внутр. 126)</t>
  </si>
  <si>
    <t>муниципальной программы   по состоянию на 01.01.2024</t>
  </si>
  <si>
    <t>Показатель достигнут, отклонений нет.</t>
  </si>
  <si>
    <t>Число обучающихся по дополнительным предпрофессиональным, дополнительным общеразвивающим программам - 979 чел. Показатель достигнут.</t>
  </si>
  <si>
    <t xml:space="preserve">По итогам 2023 года число посещений культурных мероприятий  - 530,341 тыс. единиц. </t>
  </si>
  <si>
    <t xml:space="preserve">По итогам 2023 года посещения Централизованной библиотечной системы составили - 263,933 тыс. единиц. </t>
  </si>
  <si>
    <t>По итогам 2023 года  посещения Детской школы искусств города Югорска составили - 6,008 тыс. единиц. Показатель достигнут.</t>
  </si>
  <si>
    <t>По итогам 2023 года посещения Музея истории и этнографии г.Югорска составили - 38,200 тыс.единиц. Показатель достигнут.</t>
  </si>
  <si>
    <t>По итогам 2023 года  посещения Югра-презент, без учета посещений КСК "НОРД" составили - 170,060 тыс.единиц. Показатель достигнут.</t>
  </si>
  <si>
    <t>По итогам 2023 года  посещения МАУ "ЦК "Югра-презент" и КСК "Норд" составили - 222,200 тыс.единиц. Показатель достигнут.</t>
  </si>
  <si>
    <t>2021 год - МБУ ДО "Детская школа искусств города Югорска" оснащена музыкальными инструментами, оборудованием и учебными материалами;                                                                          2022 год - МАУ "Центр культуры "Югра-презент" создан виртуальный концертный зал, оснащен современным оборудованием позволяющим производить онлайн трансляцию филармонических концертов в режиме реального времени;  
2023 год - техническое оснащение МБУ "Музей истории и этнографии". Показатель достигнут.</t>
  </si>
  <si>
    <t>Показатель достигнут.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</si>
</sst>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#,##0.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%"/>
    <numFmt numFmtId="187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PT Astra Serif"/>
      <family val="1"/>
    </font>
    <font>
      <sz val="14"/>
      <name val="PT Astra Serif"/>
      <family val="1"/>
    </font>
    <font>
      <b/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b/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10" fontId="42" fillId="0" borderId="0" xfId="0" applyNumberFormat="1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wrapText="1"/>
    </xf>
    <xf numFmtId="178" fontId="42" fillId="0" borderId="11" xfId="0" applyNumberFormat="1" applyFont="1" applyFill="1" applyBorder="1" applyAlignment="1">
      <alignment horizontal="center" wrapText="1"/>
    </xf>
    <xf numFmtId="178" fontId="42" fillId="0" borderId="11" xfId="0" applyNumberFormat="1" applyFont="1" applyBorder="1" applyAlignment="1">
      <alignment horizontal="center" wrapText="1"/>
    </xf>
    <xf numFmtId="178" fontId="42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174" fontId="42" fillId="0" borderId="11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justify" wrapText="1"/>
    </xf>
    <xf numFmtId="0" fontId="42" fillId="0" borderId="0" xfId="0" applyFont="1" applyAlignment="1">
      <alignment wrapText="1"/>
    </xf>
    <xf numFmtId="178" fontId="42" fillId="0" borderId="11" xfId="54" applyNumberFormat="1" applyFont="1" applyBorder="1" applyAlignment="1">
      <alignment horizontal="center"/>
      <protection/>
    </xf>
    <xf numFmtId="0" fontId="42" fillId="0" borderId="11" xfId="0" applyFont="1" applyFill="1" applyBorder="1" applyAlignment="1">
      <alignment horizontal="center" wrapText="1"/>
    </xf>
    <xf numFmtId="1" fontId="42" fillId="0" borderId="11" xfId="0" applyNumberFormat="1" applyFont="1" applyFill="1" applyBorder="1" applyAlignment="1">
      <alignment horizontal="center" wrapText="1"/>
    </xf>
    <xf numFmtId="172" fontId="42" fillId="0" borderId="11" xfId="0" applyNumberFormat="1" applyFont="1" applyBorder="1" applyAlignment="1">
      <alignment horizontal="center" wrapText="1"/>
    </xf>
    <xf numFmtId="173" fontId="42" fillId="0" borderId="11" xfId="0" applyNumberFormat="1" applyFont="1" applyFill="1" applyBorder="1" applyAlignment="1">
      <alignment horizontal="center" wrapText="1"/>
    </xf>
    <xf numFmtId="9" fontId="42" fillId="0" borderId="11" xfId="0" applyNumberFormat="1" applyFont="1" applyBorder="1" applyAlignment="1">
      <alignment horizontal="center" wrapText="1"/>
    </xf>
    <xf numFmtId="174" fontId="43" fillId="0" borderId="11" xfId="0" applyNumberFormat="1" applyFont="1" applyBorder="1" applyAlignment="1">
      <alignment horizontal="center" wrapText="1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0" xfId="0" applyFont="1" applyFill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5" fillId="0" borderId="16" xfId="54" applyFont="1" applyBorder="1" applyAlignment="1">
      <alignment horizontal="justify" wrapText="1"/>
      <protection/>
    </xf>
    <xf numFmtId="0" fontId="42" fillId="0" borderId="12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28"/>
  <sheetViews>
    <sheetView tabSelected="1" zoomScale="70" zoomScaleNormal="70" zoomScalePageLayoutView="0" workbookViewId="0" topLeftCell="A1">
      <pane xSplit="12" ySplit="7" topLeftCell="M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J20" sqref="J20:N20"/>
    </sheetView>
  </sheetViews>
  <sheetFormatPr defaultColWidth="8.8515625" defaultRowHeight="15"/>
  <cols>
    <col min="1" max="1" width="4.140625" style="1" customWidth="1"/>
    <col min="2" max="2" width="46.7109375" style="1" customWidth="1"/>
    <col min="3" max="3" width="28.00390625" style="1" customWidth="1"/>
    <col min="4" max="4" width="29.28125" style="1" customWidth="1"/>
    <col min="5" max="5" width="19.140625" style="30" customWidth="1"/>
    <col min="6" max="6" width="7.57421875" style="1" hidden="1" customWidth="1"/>
    <col min="7" max="7" width="13.421875" style="30" customWidth="1"/>
    <col min="8" max="8" width="11.00390625" style="30" customWidth="1"/>
    <col min="9" max="9" width="13.140625" style="30" customWidth="1"/>
    <col min="10" max="10" width="13.28125" style="30" customWidth="1"/>
    <col min="11" max="11" width="21.140625" style="30" customWidth="1"/>
    <col min="12" max="12" width="15.421875" style="1" customWidth="1"/>
    <col min="13" max="13" width="20.7109375" style="1" customWidth="1"/>
    <col min="14" max="14" width="74.421875" style="1" customWidth="1"/>
    <col min="15" max="16384" width="8.8515625" style="1" customWidth="1"/>
  </cols>
  <sheetData>
    <row r="1" spans="1:14" ht="18.7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4.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32.25" customHeight="1">
      <c r="A3" s="2"/>
      <c r="B3" s="2"/>
      <c r="C3" s="2"/>
      <c r="D3" s="2"/>
      <c r="E3" s="47" t="s">
        <v>37</v>
      </c>
      <c r="F3" s="48"/>
      <c r="G3" s="48"/>
      <c r="H3" s="48"/>
      <c r="I3" s="48"/>
      <c r="J3" s="48"/>
      <c r="K3" s="2"/>
      <c r="L3" s="2"/>
      <c r="M3" s="2"/>
      <c r="N3" s="2"/>
    </row>
    <row r="4" spans="1:14" ht="29.25" customHeight="1">
      <c r="A4" s="50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9" customHeight="1">
      <c r="A6" s="44" t="s">
        <v>2</v>
      </c>
      <c r="B6" s="44" t="s">
        <v>9</v>
      </c>
      <c r="C6" s="51" t="s">
        <v>10</v>
      </c>
      <c r="D6" s="44" t="s">
        <v>3</v>
      </c>
      <c r="E6" s="51" t="s">
        <v>11</v>
      </c>
      <c r="F6" s="53" t="s">
        <v>12</v>
      </c>
      <c r="G6" s="54"/>
      <c r="H6" s="54"/>
      <c r="I6" s="55"/>
      <c r="J6" s="44" t="s">
        <v>38</v>
      </c>
      <c r="K6" s="44"/>
      <c r="L6" s="44" t="s">
        <v>1</v>
      </c>
      <c r="M6" s="44"/>
      <c r="N6" s="44" t="s">
        <v>39</v>
      </c>
    </row>
    <row r="7" spans="1:28" ht="68.25" customHeight="1">
      <c r="A7" s="44"/>
      <c r="B7" s="44"/>
      <c r="C7" s="52"/>
      <c r="D7" s="44"/>
      <c r="E7" s="52"/>
      <c r="F7" s="4" t="s">
        <v>14</v>
      </c>
      <c r="G7" s="4">
        <v>2020</v>
      </c>
      <c r="H7" s="4">
        <v>2021</v>
      </c>
      <c r="I7" s="4">
        <v>2022</v>
      </c>
      <c r="J7" s="5" t="s">
        <v>4</v>
      </c>
      <c r="K7" s="5" t="s">
        <v>5</v>
      </c>
      <c r="L7" s="5" t="s">
        <v>0</v>
      </c>
      <c r="M7" s="6" t="s">
        <v>8</v>
      </c>
      <c r="N7" s="44"/>
      <c r="AB7" s="7"/>
    </row>
    <row r="8" spans="1:14" ht="18.75">
      <c r="A8" s="8">
        <v>1</v>
      </c>
      <c r="B8" s="8">
        <v>2</v>
      </c>
      <c r="C8" s="8">
        <v>3</v>
      </c>
      <c r="D8" s="8">
        <v>4</v>
      </c>
      <c r="E8" s="5">
        <v>5</v>
      </c>
      <c r="F8" s="8">
        <v>6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8">
        <v>11</v>
      </c>
      <c r="M8" s="8">
        <v>12</v>
      </c>
      <c r="N8" s="8">
        <v>13</v>
      </c>
    </row>
    <row r="9" spans="1:14" s="17" customFormat="1" ht="71.25" customHeight="1">
      <c r="A9" s="38" t="s">
        <v>13</v>
      </c>
      <c r="B9" s="9" t="s">
        <v>27</v>
      </c>
      <c r="C9" s="10" t="s">
        <v>19</v>
      </c>
      <c r="D9" s="10" t="s">
        <v>35</v>
      </c>
      <c r="E9" s="11">
        <f>E10+E11+E13+E14</f>
        <v>443.347</v>
      </c>
      <c r="F9" s="12"/>
      <c r="G9" s="13">
        <f>G10+G11+G13+G14</f>
        <v>156.22799999999998</v>
      </c>
      <c r="H9" s="13">
        <f>H10+H11+H13+H14</f>
        <v>445.45799999999997</v>
      </c>
      <c r="I9" s="13">
        <f>I10+I11+I13+I14</f>
        <v>504.44</v>
      </c>
      <c r="J9" s="11">
        <v>530.481</v>
      </c>
      <c r="K9" s="14">
        <f>K10+K11+K13+K14</f>
        <v>530.341</v>
      </c>
      <c r="L9" s="12">
        <f>J9-K9</f>
        <v>0.13999999999998636</v>
      </c>
      <c r="M9" s="15">
        <f aca="true" t="shared" si="0" ref="M9:M18">K9/J9*1</f>
        <v>0.9997360885686764</v>
      </c>
      <c r="N9" s="16" t="s">
        <v>48</v>
      </c>
    </row>
    <row r="10" spans="1:14" s="17" customFormat="1" ht="66.75" customHeight="1">
      <c r="A10" s="39"/>
      <c r="B10" s="18" t="s">
        <v>28</v>
      </c>
      <c r="C10" s="10" t="s">
        <v>15</v>
      </c>
      <c r="D10" s="10" t="s">
        <v>35</v>
      </c>
      <c r="E10" s="11">
        <v>219.944</v>
      </c>
      <c r="F10" s="12"/>
      <c r="G10" s="11">
        <v>76.98</v>
      </c>
      <c r="H10" s="13">
        <v>219.95</v>
      </c>
      <c r="I10" s="14">
        <v>241.938</v>
      </c>
      <c r="J10" s="11">
        <v>263.933</v>
      </c>
      <c r="K10" s="14">
        <v>263.933</v>
      </c>
      <c r="L10" s="12">
        <f aca="true" t="shared" si="1" ref="L9:L16">J10-K10</f>
        <v>0</v>
      </c>
      <c r="M10" s="15">
        <f t="shared" si="0"/>
        <v>1</v>
      </c>
      <c r="N10" s="18" t="s">
        <v>49</v>
      </c>
    </row>
    <row r="11" spans="1:14" s="17" customFormat="1" ht="89.25" customHeight="1">
      <c r="A11" s="39"/>
      <c r="B11" s="19" t="s">
        <v>29</v>
      </c>
      <c r="C11" s="10" t="s">
        <v>20</v>
      </c>
      <c r="D11" s="10" t="s">
        <v>35</v>
      </c>
      <c r="E11" s="11">
        <v>187.703</v>
      </c>
      <c r="F11" s="12"/>
      <c r="G11" s="11">
        <v>65.696</v>
      </c>
      <c r="H11" s="13">
        <f>41.828+146.636</f>
        <v>188.464</v>
      </c>
      <c r="I11" s="14">
        <f>I12+55.662</f>
        <v>219.494</v>
      </c>
      <c r="J11" s="11">
        <v>225.244</v>
      </c>
      <c r="K11" s="14">
        <v>222.2</v>
      </c>
      <c r="L11" s="12">
        <f t="shared" si="1"/>
        <v>3.044000000000011</v>
      </c>
      <c r="M11" s="15">
        <f t="shared" si="0"/>
        <v>0.9864857665465007</v>
      </c>
      <c r="N11" s="16" t="s">
        <v>53</v>
      </c>
    </row>
    <row r="12" spans="1:14" s="17" customFormat="1" ht="75.75" customHeight="1">
      <c r="A12" s="39"/>
      <c r="B12" s="18" t="s">
        <v>30</v>
      </c>
      <c r="C12" s="10" t="s">
        <v>20</v>
      </c>
      <c r="D12" s="10" t="s">
        <v>35</v>
      </c>
      <c r="E12" s="11">
        <v>145.145</v>
      </c>
      <c r="F12" s="12"/>
      <c r="G12" s="11">
        <v>50.801</v>
      </c>
      <c r="H12" s="11">
        <v>146.636</v>
      </c>
      <c r="I12" s="14">
        <v>163.832</v>
      </c>
      <c r="J12" s="11">
        <v>174.174</v>
      </c>
      <c r="K12" s="14">
        <v>170.06</v>
      </c>
      <c r="L12" s="12">
        <f t="shared" si="1"/>
        <v>4.114000000000004</v>
      </c>
      <c r="M12" s="15">
        <f t="shared" si="0"/>
        <v>0.9763799418971832</v>
      </c>
      <c r="N12" s="16" t="s">
        <v>52</v>
      </c>
    </row>
    <row r="13" spans="1:14" s="17" customFormat="1" ht="78.75" customHeight="1">
      <c r="A13" s="39"/>
      <c r="B13" s="20" t="s">
        <v>31</v>
      </c>
      <c r="C13" s="10" t="s">
        <v>33</v>
      </c>
      <c r="D13" s="10" t="s">
        <v>35</v>
      </c>
      <c r="E13" s="11">
        <v>30.7</v>
      </c>
      <c r="F13" s="12"/>
      <c r="G13" s="11">
        <v>10.745</v>
      </c>
      <c r="H13" s="11">
        <v>31.767</v>
      </c>
      <c r="I13" s="13">
        <v>37.429</v>
      </c>
      <c r="J13" s="11">
        <v>35.305</v>
      </c>
      <c r="K13" s="14">
        <v>38.2</v>
      </c>
      <c r="L13" s="12">
        <f t="shared" si="1"/>
        <v>-2.895000000000003</v>
      </c>
      <c r="M13" s="15">
        <f t="shared" si="0"/>
        <v>1.081999716754001</v>
      </c>
      <c r="N13" s="21" t="s">
        <v>51</v>
      </c>
    </row>
    <row r="14" spans="1:14" s="17" customFormat="1" ht="90" customHeight="1">
      <c r="A14" s="40"/>
      <c r="B14" s="22" t="s">
        <v>32</v>
      </c>
      <c r="C14" s="10" t="s">
        <v>34</v>
      </c>
      <c r="D14" s="10" t="s">
        <v>35</v>
      </c>
      <c r="E14" s="11">
        <v>5</v>
      </c>
      <c r="F14" s="12"/>
      <c r="G14" s="11">
        <v>2.807</v>
      </c>
      <c r="H14" s="23">
        <v>5.277</v>
      </c>
      <c r="I14" s="14">
        <v>5.579</v>
      </c>
      <c r="J14" s="11">
        <v>6</v>
      </c>
      <c r="K14" s="14">
        <v>6.008</v>
      </c>
      <c r="L14" s="12">
        <f t="shared" si="1"/>
        <v>-0.008000000000000007</v>
      </c>
      <c r="M14" s="15">
        <f t="shared" si="0"/>
        <v>1.0013333333333334</v>
      </c>
      <c r="N14" s="21" t="s">
        <v>50</v>
      </c>
    </row>
    <row r="15" spans="1:14" s="17" customFormat="1" ht="123.75" customHeight="1">
      <c r="A15" s="10">
        <v>2</v>
      </c>
      <c r="B15" s="18" t="s">
        <v>21</v>
      </c>
      <c r="C15" s="10" t="s">
        <v>24</v>
      </c>
      <c r="D15" s="24" t="s">
        <v>7</v>
      </c>
      <c r="E15" s="24">
        <v>20</v>
      </c>
      <c r="F15" s="24"/>
      <c r="G15" s="25">
        <v>21</v>
      </c>
      <c r="H15" s="24">
        <v>21.4</v>
      </c>
      <c r="I15" s="14">
        <v>23</v>
      </c>
      <c r="J15" s="24">
        <v>23</v>
      </c>
      <c r="K15" s="14">
        <v>23</v>
      </c>
      <c r="L15" s="26">
        <f t="shared" si="1"/>
        <v>0</v>
      </c>
      <c r="M15" s="15">
        <f t="shared" si="0"/>
        <v>1</v>
      </c>
      <c r="N15" s="18" t="s">
        <v>46</v>
      </c>
    </row>
    <row r="16" spans="1:14" s="17" customFormat="1" ht="102" customHeight="1">
      <c r="A16" s="10">
        <v>3</v>
      </c>
      <c r="B16" s="18" t="s">
        <v>22</v>
      </c>
      <c r="C16" s="10" t="s">
        <v>24</v>
      </c>
      <c r="D16" s="24" t="s">
        <v>7</v>
      </c>
      <c r="E16" s="24">
        <v>2</v>
      </c>
      <c r="F16" s="24"/>
      <c r="G16" s="27">
        <v>2.5</v>
      </c>
      <c r="H16" s="24">
        <v>3.1</v>
      </c>
      <c r="I16" s="14">
        <v>5.5</v>
      </c>
      <c r="J16" s="24">
        <v>4</v>
      </c>
      <c r="K16" s="14">
        <v>4.7</v>
      </c>
      <c r="L16" s="26">
        <f t="shared" si="1"/>
        <v>-0.7000000000000002</v>
      </c>
      <c r="M16" s="28">
        <f t="shared" si="0"/>
        <v>1.175</v>
      </c>
      <c r="N16" s="18" t="s">
        <v>55</v>
      </c>
    </row>
    <row r="17" spans="1:14" s="17" customFormat="1" ht="129.75" customHeight="1">
      <c r="A17" s="10">
        <v>4</v>
      </c>
      <c r="B17" s="18" t="s">
        <v>23</v>
      </c>
      <c r="C17" s="10" t="s">
        <v>24</v>
      </c>
      <c r="D17" s="24" t="s">
        <v>6</v>
      </c>
      <c r="E17" s="24">
        <v>962</v>
      </c>
      <c r="F17" s="24"/>
      <c r="G17" s="25">
        <v>998</v>
      </c>
      <c r="H17" s="24">
        <v>987</v>
      </c>
      <c r="I17" s="14">
        <v>964</v>
      </c>
      <c r="J17" s="24">
        <v>962</v>
      </c>
      <c r="K17" s="14">
        <v>979</v>
      </c>
      <c r="L17" s="26">
        <f>J17-K17</f>
        <v>-17</v>
      </c>
      <c r="M17" s="15">
        <f t="shared" si="0"/>
        <v>1.0176715176715176</v>
      </c>
      <c r="N17" s="16" t="s">
        <v>47</v>
      </c>
    </row>
    <row r="18" spans="1:14" s="17" customFormat="1" ht="194.25" customHeight="1">
      <c r="A18" s="10">
        <v>5</v>
      </c>
      <c r="B18" s="16" t="s">
        <v>25</v>
      </c>
      <c r="C18" s="10" t="s">
        <v>24</v>
      </c>
      <c r="D18" s="24" t="s">
        <v>26</v>
      </c>
      <c r="E18" s="24">
        <v>0</v>
      </c>
      <c r="F18" s="24"/>
      <c r="G18" s="25">
        <v>0</v>
      </c>
      <c r="H18" s="24">
        <v>1</v>
      </c>
      <c r="I18" s="14">
        <v>2</v>
      </c>
      <c r="J18" s="24">
        <v>3</v>
      </c>
      <c r="K18" s="14">
        <v>3</v>
      </c>
      <c r="L18" s="26">
        <f>J18-K18</f>
        <v>0</v>
      </c>
      <c r="M18" s="15">
        <f t="shared" si="0"/>
        <v>1</v>
      </c>
      <c r="N18" s="16" t="s">
        <v>54</v>
      </c>
    </row>
    <row r="19" spans="1:14" s="17" customFormat="1" ht="39.75" customHeight="1">
      <c r="A19" s="41" t="s">
        <v>36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  <c r="M19" s="29">
        <v>1.04</v>
      </c>
      <c r="N19" s="16"/>
    </row>
    <row r="20" spans="2:28" ht="69.75" customHeight="1">
      <c r="B20" s="45" t="s">
        <v>17</v>
      </c>
      <c r="C20" s="45"/>
      <c r="D20" s="32"/>
      <c r="E20" s="46" t="s">
        <v>42</v>
      </c>
      <c r="F20" s="46"/>
      <c r="G20" s="46"/>
      <c r="H20" s="46"/>
      <c r="I20" s="33"/>
      <c r="J20" s="46" t="s">
        <v>44</v>
      </c>
      <c r="K20" s="46"/>
      <c r="L20" s="46"/>
      <c r="M20" s="46"/>
      <c r="N20" s="46"/>
      <c r="AB20" s="7"/>
    </row>
    <row r="21" spans="2:28" ht="16.5" customHeight="1">
      <c r="B21" s="31"/>
      <c r="C21" s="31"/>
      <c r="E21" s="31"/>
      <c r="F21" s="31"/>
      <c r="G21" s="31"/>
      <c r="H21" s="31"/>
      <c r="J21" s="31"/>
      <c r="K21" s="31"/>
      <c r="L21" s="31"/>
      <c r="M21" s="31"/>
      <c r="N21" s="31"/>
      <c r="AB21" s="7"/>
    </row>
    <row r="22" spans="1:14" ht="18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ht="19.5" customHeight="1">
      <c r="B23" s="36" t="s">
        <v>40</v>
      </c>
      <c r="C23" s="36"/>
      <c r="E23" s="35"/>
      <c r="F23" s="35"/>
      <c r="G23" s="35"/>
      <c r="H23" s="35"/>
      <c r="J23" s="35"/>
      <c r="K23" s="35"/>
      <c r="L23" s="35"/>
      <c r="M23" s="35"/>
      <c r="N23" s="35"/>
    </row>
    <row r="24" spans="2:14" ht="22.5" customHeight="1">
      <c r="B24" s="36" t="s">
        <v>43</v>
      </c>
      <c r="C24" s="36"/>
      <c r="D24" s="34"/>
      <c r="E24" s="35" t="s">
        <v>41</v>
      </c>
      <c r="F24" s="35"/>
      <c r="G24" s="35"/>
      <c r="H24" s="35"/>
      <c r="J24" s="35"/>
      <c r="K24" s="35"/>
      <c r="L24" s="35"/>
      <c r="M24" s="35"/>
      <c r="N24" s="35"/>
    </row>
    <row r="25" spans="2:14" ht="20.25" customHeight="1">
      <c r="B25" s="35"/>
      <c r="C25" s="35"/>
      <c r="E25" s="35"/>
      <c r="F25" s="35"/>
      <c r="G25" s="35"/>
      <c r="H25" s="35"/>
      <c r="J25" s="35"/>
      <c r="K25" s="35"/>
      <c r="L25" s="35"/>
      <c r="M25" s="35"/>
      <c r="N25" s="35"/>
    </row>
    <row r="26" spans="2:14" ht="21.75" customHeight="1">
      <c r="B26" s="35"/>
      <c r="C26" s="35"/>
      <c r="E26" s="35"/>
      <c r="F26" s="35"/>
      <c r="G26" s="35"/>
      <c r="H26" s="35"/>
      <c r="J26" s="35"/>
      <c r="K26" s="35"/>
      <c r="L26" s="35"/>
      <c r="M26" s="35"/>
      <c r="N26" s="35"/>
    </row>
    <row r="27" spans="2:14" ht="21" customHeight="1">
      <c r="B27" s="35"/>
      <c r="C27" s="35"/>
      <c r="E27" s="35"/>
      <c r="F27" s="35"/>
      <c r="G27" s="35"/>
      <c r="H27" s="35"/>
      <c r="J27" s="35"/>
      <c r="K27" s="35"/>
      <c r="L27" s="35"/>
      <c r="M27" s="35"/>
      <c r="N27" s="35"/>
    </row>
    <row r="28" spans="2:14" ht="15.75" customHeight="1">
      <c r="B28" s="35"/>
      <c r="C28" s="35"/>
      <c r="E28" s="35"/>
      <c r="F28" s="35"/>
      <c r="G28" s="35"/>
      <c r="H28" s="35"/>
      <c r="J28" s="35"/>
      <c r="K28" s="35"/>
      <c r="L28" s="35"/>
      <c r="M28" s="35"/>
      <c r="N28" s="35"/>
    </row>
  </sheetData>
  <sheetProtection/>
  <mergeCells count="37">
    <mergeCell ref="E3:J3"/>
    <mergeCell ref="A1:N1"/>
    <mergeCell ref="A2:N2"/>
    <mergeCell ref="A4:N4"/>
    <mergeCell ref="A6:A7"/>
    <mergeCell ref="B6:B7"/>
    <mergeCell ref="C6:C7"/>
    <mergeCell ref="D6:D7"/>
    <mergeCell ref="E6:E7"/>
    <mergeCell ref="F6:I6"/>
    <mergeCell ref="J6:K6"/>
    <mergeCell ref="L6:M6"/>
    <mergeCell ref="N6:N7"/>
    <mergeCell ref="B20:C20"/>
    <mergeCell ref="E20:H20"/>
    <mergeCell ref="J20:N20"/>
    <mergeCell ref="A22:N22"/>
    <mergeCell ref="A9:A14"/>
    <mergeCell ref="A19:L19"/>
    <mergeCell ref="B23:C23"/>
    <mergeCell ref="E23:H23"/>
    <mergeCell ref="J23:N23"/>
    <mergeCell ref="B24:C24"/>
    <mergeCell ref="E24:H24"/>
    <mergeCell ref="J24:N24"/>
    <mergeCell ref="B25:C25"/>
    <mergeCell ref="E25:H25"/>
    <mergeCell ref="J25:N25"/>
    <mergeCell ref="B28:C28"/>
    <mergeCell ref="E28:H28"/>
    <mergeCell ref="J28:N28"/>
    <mergeCell ref="B26:C26"/>
    <mergeCell ref="E26:H26"/>
    <mergeCell ref="J26:N26"/>
    <mergeCell ref="B27:C27"/>
    <mergeCell ref="E27:H27"/>
    <mergeCell ref="J27:N27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2024-01-17T11:31:52Z</dcterms:modified>
  <cp:category/>
  <cp:version/>
  <cp:contentType/>
  <cp:contentStatus/>
</cp:coreProperties>
</file>