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R\Муниципальная программа\Отчеты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1" i="1" l="1"/>
  <c r="G19" i="1"/>
  <c r="F19" i="1"/>
  <c r="E19" i="1"/>
  <c r="I18" i="1"/>
  <c r="H18" i="1"/>
  <c r="G16" i="1"/>
  <c r="F16" i="1"/>
  <c r="E16" i="1"/>
  <c r="I15" i="1"/>
  <c r="H15" i="1"/>
  <c r="F20" i="1" l="1"/>
  <c r="F22" i="1" s="1"/>
  <c r="E20" i="1"/>
  <c r="E22" i="1" s="1"/>
  <c r="G20" i="1"/>
  <c r="G22" i="1" s="1"/>
  <c r="H16" i="1"/>
  <c r="H19" i="1"/>
  <c r="I19" i="1"/>
  <c r="I16" i="1"/>
  <c r="H20" i="1" l="1"/>
  <c r="H22" i="1" s="1"/>
  <c r="I22" i="1"/>
  <c r="I20" i="1"/>
</calcChain>
</file>

<file path=xl/sharedStrings.xml><?xml version="1.0" encoding="utf-8"?>
<sst xmlns="http://schemas.openxmlformats.org/spreadsheetml/2006/main" count="52" uniqueCount="44">
  <si>
    <t xml:space="preserve">Отчет </t>
  </si>
  <si>
    <t>об исполнении муниципальной программы</t>
  </si>
  <si>
    <t xml:space="preserve"> по состоянию на</t>
  </si>
  <si>
    <t xml:space="preserve">                           (наименование программы)</t>
  </si>
  <si>
    <t>Отдел информационных технологий</t>
  </si>
  <si>
    <t xml:space="preserve">                           (ответственный исполнитель)</t>
  </si>
  <si>
    <t>тыс. рублей</t>
  </si>
  <si>
    <t>№
осно
вн.
меро
прия
тия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</si>
  <si>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</si>
  <si>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</si>
  <si>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</si>
  <si>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</si>
  <si>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</si>
  <si>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</si>
  <si>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</si>
  <si>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</si>
  <si>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</si>
  <si>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</si>
  <si>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</si>
  <si>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</si>
  <si>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1</t>
  </si>
  <si>
    <t>местный бюджет</t>
  </si>
  <si>
    <t>Итого по задаче 1:</t>
  </si>
  <si>
    <t>3</t>
  </si>
  <si>
    <t>Итого по задаче 2:</t>
  </si>
  <si>
    <t>Всего по программе</t>
  </si>
  <si>
    <t>Инвестиции в объекты муниципальной собственности</t>
  </si>
  <si>
    <t>Ответственный исполнитель: Отдел информационных технологий</t>
  </si>
  <si>
    <t>Ефремов П.Н.</t>
  </si>
  <si>
    <t>Дергилев О.В.</t>
  </si>
  <si>
    <t>5-00-61</t>
  </si>
  <si>
    <t>ответственный исполнитель</t>
  </si>
  <si>
    <t>01 апреля</t>
  </si>
  <si>
    <t>Исполнение мероприятий запланировано на 2-3 кварталы текущего года</t>
  </si>
  <si>
    <t>Цель: Формирование информационного пространства на основе использования информационных и телекоммуникационных технологий для повышения качества жизни граждан города Югорска и обеспечения условий для реализации эффективной системы управления в органах местного самоуправления города Югорска</t>
  </si>
  <si>
    <t>Задача 1: Развитие информационного общества и электронного правительства, в том числе технологий, обеспечивающих повышение качества муниципального управления, электронного взаимодействия населения и органов местного самоуправления города Югорска</t>
  </si>
  <si>
    <t>Задача 2: Обеспечение условий для безопасности информации в информационных системах в органах местного самоуправления города Югорска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</si>
  <si>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16 апреля 2019 года</t>
    </r>
  </si>
  <si>
    <t>Отдел информационных технологий администрации города Югорска</t>
  </si>
  <si>
    <t>Муниципальная программа города Югорска "Развитие информационного общества"</t>
  </si>
  <si>
    <t>2020 г.</t>
  </si>
  <si>
    <t>Участие в реализации регионального проекта «Цифровое государственное управление» (1,2,3,4)</t>
  </si>
  <si>
    <t>Участие в реализации регионального проекта «Информационная безопасность» (5,6,7,8)</t>
  </si>
  <si>
    <t>Обеспечено круглосуточное функционирование официального сайта и портала органов местного самоуправления в сети Интернет. Заключены контракты на общую сумму 1698,3 тыс. руб (42,4%), в том числе:  на поставку сервера и серверного оборудования - 1099,1 тыс руб, контракты на оказание услуг - 599,2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</si>
</sst>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7" x14ac:knownFonts="1">
    <font>
      <sz val="11"/>
      <color rgb="FF000000"/>
      <name val="Calibri"/>
      <family val="2"/>
      <charset val="1"/>
    </font>
    <font>
      <b/>
      <sz val="12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u/>
      <sz val="11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8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sz val="10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vertAlign val="superscript"/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164" fontId="8" fillId="0" borderId="2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right" vertical="top" wrapText="1"/>
    </xf>
    <xf numFmtId="165" fontId="8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Border="1" applyAlignment="1">
      <alignment horizontal="left" vertical="top" wrapText="1"/>
    </xf>
    <xf numFmtId="164" fontId="10" fillId="0" borderId="2" xfId="0" applyNumberFormat="1" applyFont="1" applyBorder="1" applyAlignment="1">
      <alignment horizontal="right" vertical="top" wrapText="1"/>
    </xf>
    <xf numFmtId="165" fontId="10" fillId="0" borderId="2" xfId="0" applyNumberFormat="1" applyFont="1" applyBorder="1" applyAlignment="1">
      <alignment horizontal="right" vertical="top" wrapText="1"/>
    </xf>
    <xf numFmtId="164" fontId="9" fillId="0" borderId="2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8" fillId="0" borderId="2" xfId="0" applyNumberFormat="1" applyFont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right"/>
    </xf>
    <xf numFmtId="165" fontId="13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12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49" fontId="8" fillId="0" borderId="2" xfId="0" applyNumberFormat="1" applyFont="1" applyFill="1" applyBorder="1" applyAlignment="1">
      <alignment horizontal="center" vertical="top"/>
    </xf>
    <xf numFmtId="164" fontId="8" fillId="0" borderId="2" xfId="0" applyNumberFormat="1" applyFont="1" applyFill="1" applyBorder="1" applyAlignment="1">
      <alignment horizontal="right" vertical="center" wrapText="1"/>
    </xf>
    <xf numFmtId="164" fontId="11" fillId="0" borderId="2" xfId="0" applyNumberFormat="1" applyFont="1" applyFill="1" applyBorder="1" applyAlignment="1">
      <alignment horizontal="right" vertical="center"/>
    </xf>
    <xf numFmtId="165" fontId="11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A9" zoomScale="145" zoomScaleNormal="145" workbookViewId="0">
      <selection activeCell="J16" sqref="J16"/>
    </sheetView>
  </sheetViews>
  <sheetFormatPr defaultRowHeight="15" x14ac:dyDescent="0.25"/>
  <cols>
    <col min="1" max="1" width="5.7109375" style="1" customWidth="1"/>
    <col min="2" max="2" width="46.5703125" style="1" customWidth="1"/>
    <col min="3" max="3" width="18" style="1" customWidth="1"/>
    <col min="4" max="4" width="14.28515625" style="1" customWidth="1"/>
    <col min="5" max="5" width="11.28515625" style="1" customWidth="1"/>
    <col min="6" max="6" width="11.42578125" style="1"/>
    <col min="7" max="7" width="11.28515625" style="1" customWidth="1"/>
    <col min="8" max="8" width="11.42578125" style="1"/>
    <col min="9" max="9" width="12.7109375" style="1" customWidth="1"/>
    <col min="10" max="10" width="37" style="1" customWidth="1"/>
    <col min="11" max="1025" width="8.7109375" style="1" customWidth="1"/>
    <col min="1026" max="16384" width="9.140625" style="1"/>
  </cols>
  <sheetData>
    <row r="1" spans="1:10" ht="15.75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5.75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15.75" x14ac:dyDescent="0.25">
      <c r="A3" s="2"/>
      <c r="B3" s="2"/>
      <c r="C3" s="2"/>
      <c r="D3" s="3"/>
      <c r="E3" s="3" t="s">
        <v>2</v>
      </c>
      <c r="F3" s="4" t="s">
        <v>32</v>
      </c>
      <c r="G3" s="5" t="s">
        <v>40</v>
      </c>
      <c r="H3" s="2"/>
      <c r="I3" s="2"/>
      <c r="J3" s="2"/>
    </row>
    <row r="4" spans="1:10" ht="9.75" customHeight="1" x14ac:dyDescent="0.25">
      <c r="A4" s="6"/>
      <c r="G4" s="7"/>
    </row>
    <row r="5" spans="1:10" ht="16.5" customHeight="1" x14ac:dyDescent="0.25">
      <c r="A5" s="54" t="s">
        <v>39</v>
      </c>
      <c r="B5" s="54"/>
      <c r="C5" s="54"/>
      <c r="D5" s="54"/>
      <c r="E5" s="54"/>
      <c r="F5" s="54"/>
    </row>
    <row r="6" spans="1:10" x14ac:dyDescent="0.25">
      <c r="A6" s="52" t="s">
        <v>3</v>
      </c>
      <c r="B6" s="52"/>
      <c r="C6" s="52"/>
      <c r="D6" s="52"/>
    </row>
    <row r="7" spans="1:10" ht="15.75" x14ac:dyDescent="0.25">
      <c r="A7" s="55" t="s">
        <v>38</v>
      </c>
      <c r="B7" s="55"/>
      <c r="C7" s="55"/>
      <c r="D7" s="55"/>
      <c r="E7" s="55"/>
      <c r="F7" s="55"/>
    </row>
    <row r="8" spans="1:10" x14ac:dyDescent="0.25">
      <c r="A8" s="52" t="s">
        <v>5</v>
      </c>
      <c r="B8" s="52"/>
      <c r="C8" s="52"/>
      <c r="D8" s="52"/>
      <c r="J8" s="1" t="s">
        <v>6</v>
      </c>
    </row>
    <row r="9" spans="1:10" ht="27.75" customHeight="1" x14ac:dyDescent="0.25">
      <c r="A9" s="51" t="s">
        <v>7</v>
      </c>
      <c r="B9" s="51" t="s">
        <v>8</v>
      </c>
      <c r="C9" s="48" t="s">
        <v>9</v>
      </c>
      <c r="D9" s="48" t="s">
        <v>10</v>
      </c>
      <c r="E9" s="48" t="s">
        <v>11</v>
      </c>
      <c r="F9" s="49" t="s">
        <v>12</v>
      </c>
      <c r="G9" s="48" t="s">
        <v>13</v>
      </c>
      <c r="H9" s="50" t="s">
        <v>14</v>
      </c>
      <c r="I9" s="50"/>
      <c r="J9" s="51" t="s">
        <v>15</v>
      </c>
    </row>
    <row r="10" spans="1:10" ht="29.25" customHeight="1" x14ac:dyDescent="0.25">
      <c r="A10" s="51"/>
      <c r="B10" s="51"/>
      <c r="C10" s="48"/>
      <c r="D10" s="48"/>
      <c r="E10" s="48"/>
      <c r="F10" s="49"/>
      <c r="G10" s="48"/>
      <c r="H10" s="8" t="s">
        <v>16</v>
      </c>
      <c r="I10" s="8" t="s">
        <v>17</v>
      </c>
      <c r="J10" s="51"/>
    </row>
    <row r="11" spans="1:10" ht="24" customHeight="1" x14ac:dyDescent="0.25">
      <c r="A11" s="51"/>
      <c r="B11" s="51"/>
      <c r="C11" s="48"/>
      <c r="D11" s="48"/>
      <c r="E11" s="48"/>
      <c r="F11" s="49"/>
      <c r="G11" s="48"/>
      <c r="H11" s="9" t="s">
        <v>18</v>
      </c>
      <c r="I11" s="9" t="s">
        <v>19</v>
      </c>
      <c r="J11" s="51"/>
    </row>
    <row r="12" spans="1:10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10">
        <v>7</v>
      </c>
      <c r="H12" s="8">
        <v>8</v>
      </c>
      <c r="I12" s="8">
        <v>9</v>
      </c>
      <c r="J12" s="8">
        <v>10</v>
      </c>
    </row>
    <row r="13" spans="1:10" ht="26.25" customHeight="1" x14ac:dyDescent="0.25">
      <c r="A13" s="11"/>
      <c r="B13" s="43" t="s">
        <v>34</v>
      </c>
      <c r="C13" s="43"/>
      <c r="D13" s="43"/>
      <c r="E13" s="43"/>
      <c r="F13" s="43"/>
      <c r="G13" s="43"/>
      <c r="H13" s="43"/>
      <c r="I13" s="43"/>
      <c r="J13" s="43"/>
    </row>
    <row r="14" spans="1:10" s="12" customFormat="1" ht="32.25" customHeight="1" x14ac:dyDescent="0.25">
      <c r="A14" s="36"/>
      <c r="B14" s="45" t="s">
        <v>35</v>
      </c>
      <c r="C14" s="46"/>
      <c r="D14" s="46"/>
      <c r="E14" s="46"/>
      <c r="F14" s="46"/>
      <c r="G14" s="46"/>
      <c r="H14" s="46"/>
      <c r="I14" s="46"/>
      <c r="J14" s="47"/>
    </row>
    <row r="15" spans="1:10" ht="104.25" customHeight="1" x14ac:dyDescent="0.25">
      <c r="A15" s="15" t="s">
        <v>20</v>
      </c>
      <c r="B15" s="16" t="s">
        <v>41</v>
      </c>
      <c r="C15" s="17" t="s">
        <v>4</v>
      </c>
      <c r="D15" s="18" t="s">
        <v>21</v>
      </c>
      <c r="E15" s="18">
        <v>3125</v>
      </c>
      <c r="F15" s="18">
        <v>3125</v>
      </c>
      <c r="G15" s="18">
        <v>9.5</v>
      </c>
      <c r="H15" s="18">
        <f>F15-G15</f>
        <v>3115.5</v>
      </c>
      <c r="I15" s="19">
        <f>IF(G15=0,0,(G15/F15))</f>
        <v>3.0400000000000002E-3</v>
      </c>
      <c r="J15" s="20" t="s">
        <v>43</v>
      </c>
    </row>
    <row r="16" spans="1:10" ht="15.75" customHeight="1" x14ac:dyDescent="0.25">
      <c r="A16" s="44" t="s">
        <v>22</v>
      </c>
      <c r="B16" s="44"/>
      <c r="C16" s="44"/>
      <c r="D16" s="18" t="s">
        <v>21</v>
      </c>
      <c r="E16" s="21">
        <f>SUBTOTAL(9,E15:E15)</f>
        <v>3125</v>
      </c>
      <c r="F16" s="21">
        <f>SUBTOTAL(9,F15:F15)</f>
        <v>3125</v>
      </c>
      <c r="G16" s="21">
        <f>SUBTOTAL(9,G15:G15)</f>
        <v>9.5</v>
      </c>
      <c r="H16" s="21">
        <f>SUBTOTAL(9,H15:H15)</f>
        <v>3115.5</v>
      </c>
      <c r="I16" s="22">
        <f>IF(G16=0,0,(G16/F16))</f>
        <v>3.0400000000000002E-3</v>
      </c>
      <c r="J16" s="21"/>
    </row>
    <row r="17" spans="1:10" x14ac:dyDescent="0.25">
      <c r="A17" s="13"/>
      <c r="B17" s="14" t="s">
        <v>36</v>
      </c>
      <c r="C17" s="23"/>
      <c r="D17" s="23"/>
      <c r="E17" s="23"/>
      <c r="F17" s="23"/>
      <c r="G17" s="23"/>
      <c r="H17" s="23"/>
      <c r="I17" s="24"/>
      <c r="J17" s="23"/>
    </row>
    <row r="18" spans="1:10" ht="39.75" customHeight="1" x14ac:dyDescent="0.25">
      <c r="A18" s="15" t="s">
        <v>23</v>
      </c>
      <c r="B18" s="16" t="s">
        <v>42</v>
      </c>
      <c r="C18" s="17" t="s">
        <v>4</v>
      </c>
      <c r="D18" s="18" t="s">
        <v>21</v>
      </c>
      <c r="E18" s="18">
        <v>875</v>
      </c>
      <c r="F18" s="18">
        <v>875</v>
      </c>
      <c r="G18" s="18">
        <v>0</v>
      </c>
      <c r="H18" s="18">
        <f>F18-G18</f>
        <v>875</v>
      </c>
      <c r="I18" s="19">
        <f>IF(G18=0,0,(G18/F18))</f>
        <v>0</v>
      </c>
      <c r="J18" s="20" t="s">
        <v>33</v>
      </c>
    </row>
    <row r="19" spans="1:10" ht="16.5" customHeight="1" x14ac:dyDescent="0.25">
      <c r="A19" s="44" t="s">
        <v>24</v>
      </c>
      <c r="B19" s="44"/>
      <c r="C19" s="44"/>
      <c r="D19" s="18" t="s">
        <v>21</v>
      </c>
      <c r="E19" s="21">
        <f>SUBTOTAL(9,E18:E18)</f>
        <v>875</v>
      </c>
      <c r="F19" s="21">
        <f>SUBTOTAL(9,F18:F18)</f>
        <v>875</v>
      </c>
      <c r="G19" s="21">
        <f>SUBTOTAL(9,G18:G18)</f>
        <v>0</v>
      </c>
      <c r="H19" s="21">
        <f>SUBTOTAL(9,H18:H18)</f>
        <v>875</v>
      </c>
      <c r="I19" s="22">
        <f>IF(G19=0,0,(G19/F19))</f>
        <v>0</v>
      </c>
      <c r="J19" s="21"/>
    </row>
    <row r="20" spans="1:10" s="25" customFormat="1" ht="20.25" customHeight="1" x14ac:dyDescent="0.25">
      <c r="A20" s="40" t="s">
        <v>25</v>
      </c>
      <c r="B20" s="40"/>
      <c r="C20" s="40"/>
      <c r="D20" s="37" t="s">
        <v>21</v>
      </c>
      <c r="E20" s="38">
        <f>E16+E19</f>
        <v>4000</v>
      </c>
      <c r="F20" s="38">
        <f t="shared" ref="F20:H20" si="0">F16+F19</f>
        <v>4000</v>
      </c>
      <c r="G20" s="38">
        <f t="shared" si="0"/>
        <v>9.5</v>
      </c>
      <c r="H20" s="38">
        <f t="shared" si="0"/>
        <v>3990.5</v>
      </c>
      <c r="I20" s="39">
        <f t="shared" ref="I20:I22" si="1">IF(G20=0,0,(G20/F20))</f>
        <v>2.3749999999999999E-3</v>
      </c>
      <c r="J20" s="38"/>
    </row>
    <row r="21" spans="1:10" ht="20.25" customHeight="1" x14ac:dyDescent="0.25">
      <c r="A21" s="41" t="s">
        <v>26</v>
      </c>
      <c r="B21" s="41"/>
      <c r="C21" s="41"/>
      <c r="D21" s="26" t="s">
        <v>21</v>
      </c>
      <c r="E21" s="27">
        <v>0</v>
      </c>
      <c r="F21" s="27">
        <v>0</v>
      </c>
      <c r="G21" s="27">
        <v>0</v>
      </c>
      <c r="H21" s="27">
        <v>0</v>
      </c>
      <c r="I21" s="28">
        <f t="shared" si="1"/>
        <v>0</v>
      </c>
      <c r="J21" s="29"/>
    </row>
    <row r="22" spans="1:10" ht="21" customHeight="1" x14ac:dyDescent="0.25">
      <c r="A22" s="42" t="s">
        <v>27</v>
      </c>
      <c r="B22" s="42"/>
      <c r="C22" s="42"/>
      <c r="D22" s="26" t="s">
        <v>21</v>
      </c>
      <c r="E22" s="27">
        <f>E20</f>
        <v>4000</v>
      </c>
      <c r="F22" s="27">
        <f t="shared" ref="F22:H22" si="2">F20</f>
        <v>4000</v>
      </c>
      <c r="G22" s="27">
        <f t="shared" si="2"/>
        <v>9.5</v>
      </c>
      <c r="H22" s="27">
        <f t="shared" si="2"/>
        <v>3990.5</v>
      </c>
      <c r="I22" s="28">
        <f t="shared" si="1"/>
        <v>2.3749999999999999E-3</v>
      </c>
      <c r="J22" s="29"/>
    </row>
    <row r="23" spans="1:10" ht="15.75" x14ac:dyDescent="0.25">
      <c r="A23" s="30"/>
    </row>
    <row r="24" spans="1:10" x14ac:dyDescent="0.25">
      <c r="A24" s="31" t="s">
        <v>4</v>
      </c>
      <c r="B24" s="32"/>
      <c r="C24" s="12" t="s">
        <v>28</v>
      </c>
      <c r="D24" s="32"/>
      <c r="F24" s="1" t="s">
        <v>29</v>
      </c>
      <c r="G24" s="32"/>
      <c r="H24" s="12" t="s">
        <v>30</v>
      </c>
    </row>
    <row r="25" spans="1:10" ht="18" x14ac:dyDescent="0.25">
      <c r="A25" s="33"/>
      <c r="B25" s="34" t="s">
        <v>31</v>
      </c>
    </row>
    <row r="26" spans="1:10" x14ac:dyDescent="0.25">
      <c r="A26" s="35" t="s">
        <v>37</v>
      </c>
    </row>
  </sheetData>
  <mergeCells count="22">
    <mergeCell ref="A1:J1"/>
    <mergeCell ref="A2:J2"/>
    <mergeCell ref="A5:F5"/>
    <mergeCell ref="A6:D6"/>
    <mergeCell ref="A7:F7"/>
    <mergeCell ref="A8:D8"/>
    <mergeCell ref="A9:A11"/>
    <mergeCell ref="B9:B11"/>
    <mergeCell ref="C9:C11"/>
    <mergeCell ref="D9:D11"/>
    <mergeCell ref="E9:E11"/>
    <mergeCell ref="F9:F11"/>
    <mergeCell ref="G9:G11"/>
    <mergeCell ref="H9:I9"/>
    <mergeCell ref="J9:J11"/>
    <mergeCell ref="A20:C20"/>
    <mergeCell ref="A21:C21"/>
    <mergeCell ref="A22:C22"/>
    <mergeCell ref="B13:J13"/>
    <mergeCell ref="A16:C16"/>
    <mergeCell ref="A19:C19"/>
    <mergeCell ref="B14:J14"/>
  </mergeCells>
  <pageMargins left="0.15763888888888899" right="0.15763888888888899" top="0.74791666666666701" bottom="0.15763888888888899" header="0.51180555555555496" footer="0.51180555555555496"/>
  <pageSetup paperSize="9"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Дергилев Олег Владимирович</dc:creator>
  <dc:description/>
  <cp:lastModifiedBy>Дергилев Олег Владимирович</cp:lastModifiedBy>
  <cp:revision>3</cp:revision>
  <cp:lastPrinted>2019-04-17T09:28:12Z</cp:lastPrinted>
  <dcterms:created xsi:type="dcterms:W3CDTF">2006-09-16T00:00:00Z</dcterms:created>
  <dcterms:modified xsi:type="dcterms:W3CDTF">2020-04-17T07:53:23Z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