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15135" windowHeight="8130"/>
  </bookViews>
  <sheets>
    <sheet name="ОНМЦК" sheetId="1" r:id="rId1"/>
    <sheet name="Лист2" sheetId="2" r:id="rId2"/>
    <sheet name="Лист3" sheetId="3" r:id="rId3"/>
  </sheets>
  <calcPr calcId="124519"/>
</workbook>
</file>

<file path=xl/calcChain.xml><?xml version="1.0" encoding="utf-8"?>
<calcChain xmlns="http://schemas.openxmlformats.org/spreadsheetml/2006/main">
  <c r="E100" i="1"/>
  <c r="D100"/>
  <c r="C100"/>
  <c r="C101" s="1"/>
  <c r="B100"/>
  <c r="F99"/>
  <c r="E99"/>
  <c r="D95"/>
  <c r="D101" s="1"/>
  <c r="C95"/>
  <c r="B95"/>
  <c r="B101" s="1"/>
  <c r="E94"/>
  <c r="E95" s="1"/>
  <c r="F95" s="1"/>
  <c r="E90"/>
  <c r="F90" s="1"/>
  <c r="D90"/>
  <c r="C90"/>
  <c r="B90"/>
  <c r="F89"/>
  <c r="E89"/>
  <c r="D50"/>
  <c r="C50"/>
  <c r="B50"/>
  <c r="E49"/>
  <c r="E50" s="1"/>
  <c r="D45"/>
  <c r="C45"/>
  <c r="B45"/>
  <c r="E44"/>
  <c r="E45" s="1"/>
  <c r="F45" s="1"/>
  <c r="D40"/>
  <c r="C40"/>
  <c r="B40"/>
  <c r="E39"/>
  <c r="E40" s="1"/>
  <c r="F40" s="1"/>
  <c r="D35"/>
  <c r="C35"/>
  <c r="B35"/>
  <c r="E34"/>
  <c r="E35" s="1"/>
  <c r="D30"/>
  <c r="C30"/>
  <c r="B30"/>
  <c r="E29"/>
  <c r="E30" s="1"/>
  <c r="F30" s="1"/>
  <c r="D25"/>
  <c r="C25"/>
  <c r="B25"/>
  <c r="E24"/>
  <c r="E25" s="1"/>
  <c r="F25" s="1"/>
  <c r="D20"/>
  <c r="C20"/>
  <c r="B20"/>
  <c r="E19"/>
  <c r="E20" s="1"/>
  <c r="D15"/>
  <c r="C15"/>
  <c r="B15"/>
  <c r="F14"/>
  <c r="E14"/>
  <c r="E15" s="1"/>
  <c r="F15" s="1"/>
  <c r="D10"/>
  <c r="C10"/>
  <c r="B10"/>
  <c r="E9"/>
  <c r="E10" s="1"/>
  <c r="F10" s="1"/>
  <c r="E101" l="1"/>
  <c r="F94"/>
  <c r="F100"/>
  <c r="F101" s="1"/>
  <c r="B51"/>
  <c r="D51"/>
  <c r="C51"/>
  <c r="E51"/>
  <c r="F9"/>
  <c r="F19"/>
  <c r="F20" s="1"/>
  <c r="F29"/>
  <c r="F39"/>
  <c r="F49"/>
  <c r="F50" s="1"/>
  <c r="F24"/>
  <c r="F34"/>
  <c r="F35" s="1"/>
  <c r="F44"/>
  <c r="F51" l="1"/>
</calcChain>
</file>

<file path=xl/sharedStrings.xml><?xml version="1.0" encoding="utf-8"?>
<sst xmlns="http://schemas.openxmlformats.org/spreadsheetml/2006/main" count="184" uniqueCount="70">
  <si>
    <t xml:space="preserve">Обоснование расчета начальной (максимальной) цены контракта на поставку  медицинского расходного материала из  средств ФСС «Родовые сертификаты» (по разделу 0901) на второй квартал 2011 года  для нужд акушерско-физиологического отделения,отделения неонатологии МУ«Центральная городская больница г. Югорска»                                                                                               
</t>
  </si>
  <si>
    <r>
      <t xml:space="preserve">Способ размещения заказа                      </t>
    </r>
    <r>
      <rPr>
        <i/>
        <sz val="11"/>
        <color indexed="8"/>
        <rFont val="Calibri"/>
        <family val="2"/>
        <charset val="204"/>
      </rPr>
      <t>Открытый аукцион</t>
    </r>
  </si>
  <si>
    <t>Категории</t>
  </si>
  <si>
    <t>Цены/поставщики</t>
  </si>
  <si>
    <t>Средняя цена</t>
  </si>
  <si>
    <t>Начальная цена</t>
  </si>
  <si>
    <t>Наименование</t>
  </si>
  <si>
    <t>Амниотом</t>
  </si>
  <si>
    <t>Х</t>
  </si>
  <si>
    <t>Характеристика</t>
  </si>
  <si>
    <t>Амниотом одноразовый, стерильный. С фиксирующим кольцом.  Большая длина рассчитана на разную длину шейки матки. Изготовлен из материала полимера. Имеет крючок, которым выполняется перфорация. Наличие фиксирующего кольца на амниотоме позволяет контролировать процесс разрыва, и в случае вод из шейки матки во время перфорации исключает скольжение руки акушера по амниотому. Остаточный срок годности: не менее 80 % от даты стерилизации.</t>
  </si>
  <si>
    <t>Количество, шт</t>
  </si>
  <si>
    <t>Цена за единицу</t>
  </si>
  <si>
    <t>Итого</t>
  </si>
  <si>
    <t>Комплексная вакуумная система Kiwi или эквивалент</t>
  </si>
  <si>
    <t>Ручной аспиратор,  вакуумный экстрактор  Kiwi для  родовспоможения (вакуумотсос с чашечками  ProCup и OmniCup),  устройство Palm Pump. Система Kiwi – это комплексное устройство ля вакуумной экстракции плода, для самостоятельного приема родов акушером без помощи ассистента.</t>
  </si>
  <si>
    <t>Салфетка</t>
  </si>
  <si>
    <t>Салфетка впитывающая многослойная 60х90 одноразовая. Стерильно. Двойная упаковка: наружная - имеет насечку, внутренняя -  выполнена специальной укладкой "косынка", которая не нарушает стерильности изделия при извлечении. Индивидуально упакована. Остаточный срок годности: не менее 80 % от даты стерилизации.</t>
  </si>
  <si>
    <t>Эндотрахеаль-ная трубка Portex или эквивалент</t>
  </si>
  <si>
    <t xml:space="preserve">Для оро- и назотрахеальной интубации  в педиатрии.  Изготовлена из имплантационно- нетоксичного силиконизированного ПВХ. Силиконовое покрытие придает поверхности  трубки свойства скольжения для атравматичной  интубации.Одноразовая. Размер 2,5. </t>
  </si>
  <si>
    <t xml:space="preserve">Для оро- и назотрахеальной интубации  в педиатрии.  Изготовлена из имплантационно- нетоксичного силиконизированного ПВХ. Силиконовое покрытие придает поверхности  трубки свойства скольжения для атравматичной  интубации. Одноразовая. Размер 3,0. </t>
  </si>
  <si>
    <t xml:space="preserve">Для оро- и назотрахеальной интубации  в педиатрии.  Изготовлена из имплантационно- нетоксичного силиконизированного ПВХ. Силиконовое покрытие придает поверхности  трубки свойства скольжения для атравматичной  интубации. Одноразовая. Размер 3,5. </t>
  </si>
  <si>
    <t xml:space="preserve">Для оро- и назотрахеальной интубации  в педиатрии.  Изготовлена из имплантационно- нетоксичного силиконизированного ПВХ. Силиконовое покрытие придает поверхности  трубки свойства скольжения для атравматичной  интубации.  Одноразовая. Размер 4,0. </t>
  </si>
  <si>
    <t>Стилет Portex  каталожный № 100/120/100 или эквивалент</t>
  </si>
  <si>
    <t>Стилет для интубации. Изготовлен из гибкого алюминия, покрытого полиуретаном. Сохраняет приданную ему форму. Мягкий,  атравматичный  дистальный конец. Стерильно. Одноразовый.  Размер 225 мм- 2,2 мм (для трубок 2,5-4,5 мм). Остаточный срок годности: не менее 80 % от даты стерилизации.</t>
  </si>
  <si>
    <t>Комплект «Неолайн» глубокая линия или эквивалент</t>
  </si>
  <si>
    <t xml:space="preserve">Состав комплекта: 
-катетер ВН 0,012 Нар 0,025-1 шт.
-игла 1961,1х20 мм – 1 шт.
-венофикс2760,4 х 10 мм- 1 шт.
- линейка 150 мм – 1 шт.
Стерильно, одноразовый. Остаточный срок годности: не менее 80 % от даты стерилизации.
</t>
  </si>
  <si>
    <t>ИТОГО</t>
  </si>
  <si>
    <t>Максимальная цена контракта: 124 057,00 (Сто двадцать четыре тысячи пятьдесят семь рублей)</t>
  </si>
  <si>
    <t>Номер п/п</t>
  </si>
  <si>
    <t>Адрес</t>
  </si>
  <si>
    <t>Телефон</t>
  </si>
  <si>
    <t>ООО "Уральская ватная компания"</t>
  </si>
  <si>
    <t>624 001 г.Арамиль 25 км. Челябинского тракта</t>
  </si>
  <si>
    <t>8 (343)-297-19-09</t>
  </si>
  <si>
    <t>ООО "Фармресурс"</t>
  </si>
  <si>
    <t>620110 г.Екатеринбург ул.Мамина Сибиряка д.58</t>
  </si>
  <si>
    <t>8(343)350-48-88</t>
  </si>
  <si>
    <t>ООО "Фирма Квазар"</t>
  </si>
  <si>
    <t>г.Екатеринбург, ул.Радищева, 60а,офис №204</t>
  </si>
  <si>
    <t>8(343) 23-57-999</t>
  </si>
  <si>
    <t>Срок действия цен до 30.06.2011 года</t>
  </si>
  <si>
    <t>Главный врач                      _________________ В.А. Каданцев</t>
  </si>
  <si>
    <t>Начальник ОМТС    _________________Л.П.Чулошникова</t>
  </si>
  <si>
    <t>Дата составления сводной таблицы 18 апреля 2011 года</t>
  </si>
  <si>
    <t>Исп.экономист  ОМТС С.С.Пильникова</t>
  </si>
  <si>
    <t>В цену товара включены расходы: на упаковку, погрузку, доставку, разгрузку,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</si>
  <si>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</si>
  <si>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Источник информации</t>
  </si>
  <si>
    <t xml:space="preserve">Обоснование расчета начальной (максимальной) цены контракта на поставку   оборудования из  средств ФСС «Родовые сертификаты» на второй квартал 2011 года (по разделу 0901) для нужд акушерско-физиологического отделения МУ«Центральная городская больница г. Югорска»
</t>
  </si>
  <si>
    <t>Способ размещения заказа                     Открытый аукцион</t>
  </si>
  <si>
    <t>Тонометр механический</t>
  </si>
  <si>
    <t>Тонометр механический. Двухшланговая  напольная модель круглой формы, с корпусом из прочного пластика с общим радиусом поворота не менее  130 о 
( не менее 65о вправо и  не менее 65о влево),  диаметр манометра не более 147,2 мм. Отвержденная  практически  неизнашиваемая  меднобериллиевая  мембрана внутри манометра. Манжета стандартная, нейлоновая  на липучке,  двухшланговая,  размер не менее 54,5хне менее 14,5см.</t>
  </si>
  <si>
    <t>Лампа налобная</t>
  </si>
  <si>
    <t xml:space="preserve">Беспроводной налобный осветитель применяется в области отоларингологии, гинекологии т.д. Прикрепленный отсек для батарей с выключателем. Оголовье легко очищается благодаря съемным прокладкам изнутри, которые можно стирать. Светодиодная лампа , 1 ватт и 5 500 Кельвина, 6 В. </t>
  </si>
  <si>
    <t>Осветитель</t>
  </si>
  <si>
    <t xml:space="preserve">Осветительное приспособление со стандартным освещением 2,5 В (вакуум) для гинекологических зеркал с крепежной клипсой. Батарейная рукоятка С, хромированная, для двух батареек типа С. Провод длиной не менее 85 см с зажимной клеммой. Регулировка яркости света с помощью реостата. </t>
  </si>
  <si>
    <t>Максимальная цена контракта: 48 963,00 (Сорок восемь тысяч девятьсот шестьдесят три рубля)</t>
  </si>
  <si>
    <t>Наименование  поставщика</t>
  </si>
  <si>
    <t>ООО "Медикал Трейдинг"</t>
  </si>
  <si>
    <t>123100,г.Москва, ул.2-я Черногрязская, д.6, стр.2.</t>
  </si>
  <si>
    <t>8(495)220-31-72</t>
  </si>
  <si>
    <t>ООО"Сфера"</t>
  </si>
  <si>
    <t>620109, г.Екатеринбург,ул.Токарей, д.46, офис 2</t>
  </si>
  <si>
    <t>OOO "Мерицинские партнеры"</t>
  </si>
  <si>
    <t>620129, г.Екатеринбург, ул.С.дерябиной, д.24, оф.505</t>
  </si>
  <si>
    <t>8(343)287-10-21</t>
  </si>
  <si>
    <t>Обоснованием для расчета начальной (максимальной) цены была использована информация коммерческих предложений и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</si>
  <si>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Срок действия цен до 30.08.2011 года</t>
  </si>
  <si>
    <t>Дата составления сводной таблицы 12 марта 2011 года</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</si>
</sst>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6">
    <font>
      <sz val="11"/>
      <color theme="1"/>
      <name val="Calibri"/>
      <family val="2"/>
      <charset val="204"/>
      <scheme val="minor"/>
    </font>
    <font>
      <sz val="11"/>
      <color theme="1"/>
      <name val="Calibri"/>
      <family val="2"/>
      <charset val="204"/>
      <scheme val="minor"/>
    </font>
    <font>
      <i/>
      <sz val="11"/>
      <color indexed="8"/>
      <name val="Calibri"/>
      <family val="2"/>
      <charset val="204"/>
    </font>
    <font>
      <b/>
      <sz val="11"/>
      <color indexed="8"/>
      <name val="Calibri"/>
      <family val="2"/>
      <charset val="204"/>
    </font>
    <font>
      <sz val="11"/>
      <color theme="1"/>
      <name val="Times New Roman"/>
      <family val="1"/>
      <charset val="204"/>
    </font>
    <font>
      <sz val="8"/>
      <color indexed="8"/>
      <name val="Calibri"/>
      <family val="2"/>
      <charset val="204"/>
    </font>
  </fonts>
  <fills count="2">
    <fill>
      <patternFill patternType="none"/>
    </fill>
    <fill>
      <patternFill patternType="gray125"/>
    </fill>
  </fills>
  <borders count="2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60">
    <xf numFmtId="0" fontId="0" fillId="0" borderId="0" xfId="0"/>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vertical="center" wrapText="1"/>
    </xf>
    <xf numFmtId="0" fontId="0" fillId="0" borderId="8" xfId="0" applyBorder="1" applyAlignment="1">
      <alignment horizontal="center"/>
    </xf>
    <xf numFmtId="0" fontId="0" fillId="0" borderId="17" xfId="0" applyBorder="1" applyAlignment="1">
      <alignment horizontal="center"/>
    </xf>
    <xf numFmtId="0" fontId="0" fillId="0" borderId="14" xfId="0" applyBorder="1" applyAlignment="1">
      <alignment horizontal="center" vertical="center" wrapText="1"/>
    </xf>
    <xf numFmtId="0" fontId="0" fillId="0" borderId="18" xfId="0" applyBorder="1" applyAlignment="1">
      <alignment horizontal="center"/>
    </xf>
    <xf numFmtId="0" fontId="0" fillId="0" borderId="19" xfId="0" applyBorder="1" applyAlignment="1">
      <alignment horizontal="center"/>
    </xf>
    <xf numFmtId="0" fontId="0" fillId="0" borderId="18" xfId="0" applyBorder="1" applyAlignment="1">
      <alignment horizontal="center" vertical="center" wrapText="1"/>
    </xf>
    <xf numFmtId="164" fontId="0" fillId="0" borderId="8" xfId="0" applyNumberFormat="1" applyBorder="1" applyAlignment="1">
      <alignment horizontal="center"/>
    </xf>
    <xf numFmtId="164" fontId="0" fillId="0" borderId="18" xfId="0" applyNumberFormat="1" applyBorder="1" applyAlignment="1">
      <alignment horizontal="center"/>
    </xf>
    <xf numFmtId="164" fontId="0" fillId="0" borderId="19" xfId="0" applyNumberFormat="1" applyBorder="1" applyAlignment="1">
      <alignment horizontal="center"/>
    </xf>
    <xf numFmtId="0" fontId="3" fillId="0" borderId="18" xfId="0" applyFont="1" applyBorder="1" applyAlignment="1">
      <alignment horizontal="center" vertical="center" wrapText="1"/>
    </xf>
    <xf numFmtId="0" fontId="3" fillId="0" borderId="0" xfId="0" applyFont="1" applyBorder="1" applyAlignment="1">
      <alignment horizontal="center" vertical="center" wrapText="1"/>
    </xf>
    <xf numFmtId="164" fontId="0" fillId="0" borderId="0" xfId="0" applyNumberFormat="1" applyBorder="1" applyAlignment="1">
      <alignment horizontal="center"/>
    </xf>
    <xf numFmtId="0" fontId="0" fillId="0" borderId="20" xfId="0" applyBorder="1" applyAlignment="1">
      <alignment horizontal="center"/>
    </xf>
    <xf numFmtId="0" fontId="0" fillId="0" borderId="0" xfId="0" applyBorder="1" applyAlignment="1">
      <alignment horizontal="center" vertical="center" wrapText="1"/>
    </xf>
    <xf numFmtId="0" fontId="0" fillId="0" borderId="0" xfId="0" applyBorder="1" applyAlignment="1">
      <alignment horizontal="center" vertical="justify" wrapText="1"/>
    </xf>
    <xf numFmtId="0" fontId="4" fillId="0" borderId="0" xfId="0" applyFont="1" applyBorder="1" applyAlignment="1">
      <alignment horizontal="center" vertical="center" wrapText="1"/>
    </xf>
    <xf numFmtId="0" fontId="0" fillId="0" borderId="0" xfId="0" applyBorder="1"/>
    <xf numFmtId="0" fontId="0" fillId="0" borderId="0" xfId="0" applyAlignment="1">
      <alignment vertical="top"/>
    </xf>
    <xf numFmtId="0" fontId="5" fillId="0" borderId="0" xfId="0" applyFont="1"/>
    <xf numFmtId="0" fontId="0" fillId="0" borderId="0" xfId="0" applyNumberFormat="1" applyAlignment="1">
      <alignment horizontal="left" vertical="center" wrapText="1"/>
    </xf>
    <xf numFmtId="0" fontId="0" fillId="0" borderId="14" xfId="0" applyBorder="1" applyAlignment="1">
      <alignment horizontal="center" vertical="center" wrapText="1"/>
    </xf>
    <xf numFmtId="0" fontId="0" fillId="0" borderId="0" xfId="0" applyAlignment="1">
      <alignment horizontal="left"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44" fontId="4" fillId="0" borderId="22" xfId="1" applyFont="1" applyBorder="1" applyAlignment="1">
      <alignment horizontal="center" vertical="center"/>
    </xf>
    <xf numFmtId="44" fontId="4" fillId="0" borderId="23" xfId="1" applyFont="1" applyBorder="1" applyAlignment="1">
      <alignment horizontal="center" vertical="center"/>
    </xf>
    <xf numFmtId="44" fontId="4" fillId="0" borderId="24" xfId="1" applyFont="1" applyBorder="1" applyAlignment="1">
      <alignment horizontal="center" vertical="center"/>
    </xf>
    <xf numFmtId="44" fontId="4" fillId="0" borderId="25" xfId="1" applyFont="1" applyBorder="1" applyAlignment="1">
      <alignment horizontal="center" vertical="center"/>
    </xf>
    <xf numFmtId="44" fontId="4" fillId="0" borderId="22" xfId="1" applyFont="1" applyBorder="1" applyAlignment="1">
      <alignment horizontal="center" vertical="center" wrapText="1"/>
    </xf>
    <xf numFmtId="44" fontId="4" fillId="0" borderId="23" xfId="1" applyFont="1" applyBorder="1" applyAlignment="1">
      <alignment horizontal="center" vertical="center" wrapText="1"/>
    </xf>
    <xf numFmtId="44" fontId="4" fillId="0" borderId="24" xfId="1" applyFont="1" applyBorder="1" applyAlignment="1">
      <alignment horizontal="center" vertical="center" wrapText="1"/>
    </xf>
    <xf numFmtId="44" fontId="4" fillId="0" borderId="25" xfId="1"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2" xfId="0" applyBorder="1" applyAlignment="1">
      <alignment horizontal="center"/>
    </xf>
    <xf numFmtId="0" fontId="0" fillId="0" borderId="21" xfId="0" applyBorder="1" applyAlignment="1">
      <alignment horizontal="center"/>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0" xfId="0" applyNumberFormat="1" applyAlignment="1">
      <alignment horizontal="left"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27"/>
  <sheetViews>
    <sheetView tabSelected="1" topLeftCell="A101" workbookViewId="0">
      <selection activeCell="B95" sqref="B95"/>
    </sheetView>
  </sheetViews>
  <sheetFormatPr defaultRowHeight="15"/>
  <cols>
    <col min="1" max="6" width="20.7109375" customWidth="1"/>
  </cols>
  <sheetData>
    <row r="1" spans="1:6" ht="52.5" customHeight="1">
      <c r="A1" s="54" t="s">
        <v>0</v>
      </c>
      <c r="B1" s="54"/>
      <c r="C1" s="54"/>
      <c r="D1" s="54"/>
      <c r="E1" s="54"/>
      <c r="F1" s="54"/>
    </row>
    <row r="2" spans="1:6">
      <c r="A2" s="29"/>
      <c r="B2" s="29"/>
      <c r="C2" s="29"/>
      <c r="D2" s="29"/>
      <c r="E2" s="29"/>
      <c r="F2" s="29"/>
    </row>
    <row r="3" spans="1:6" ht="15.75" thickBot="1">
      <c r="D3" t="s">
        <v>1</v>
      </c>
    </row>
    <row r="4" spans="1:6" ht="15.75" thickBot="1">
      <c r="A4" s="30" t="s">
        <v>2</v>
      </c>
      <c r="B4" s="51" t="s">
        <v>3</v>
      </c>
      <c r="C4" s="55"/>
      <c r="D4" s="55"/>
      <c r="E4" s="30" t="s">
        <v>4</v>
      </c>
      <c r="F4" s="30" t="s">
        <v>5</v>
      </c>
    </row>
    <row r="5" spans="1:6" ht="15.75" thickBot="1">
      <c r="A5" s="31"/>
      <c r="B5" s="1">
        <v>1</v>
      </c>
      <c r="C5" s="2">
        <v>2</v>
      </c>
      <c r="D5" s="3">
        <v>3</v>
      </c>
      <c r="E5" s="31"/>
      <c r="F5" s="31"/>
    </row>
    <row r="6" spans="1:6">
      <c r="A6" s="4" t="s">
        <v>6</v>
      </c>
      <c r="B6" s="44" t="s">
        <v>7</v>
      </c>
      <c r="C6" s="45"/>
      <c r="D6" s="45"/>
      <c r="E6" s="5" t="s">
        <v>8</v>
      </c>
      <c r="F6" s="6" t="s">
        <v>8</v>
      </c>
    </row>
    <row r="7" spans="1:6">
      <c r="A7" s="7" t="s">
        <v>9</v>
      </c>
      <c r="B7" s="46" t="s">
        <v>10</v>
      </c>
      <c r="C7" s="47"/>
      <c r="D7" s="48"/>
      <c r="E7" s="8"/>
      <c r="F7" s="9"/>
    </row>
    <row r="8" spans="1:6">
      <c r="A8" s="10" t="s">
        <v>11</v>
      </c>
      <c r="B8" s="46">
        <v>150</v>
      </c>
      <c r="C8" s="47"/>
      <c r="D8" s="47"/>
      <c r="E8" s="11" t="s">
        <v>8</v>
      </c>
      <c r="F8" s="12" t="s">
        <v>8</v>
      </c>
    </row>
    <row r="9" spans="1:6">
      <c r="A9" s="13" t="s">
        <v>12</v>
      </c>
      <c r="B9" s="14">
        <v>24</v>
      </c>
      <c r="C9" s="14">
        <v>25</v>
      </c>
      <c r="D9" s="14">
        <v>30</v>
      </c>
      <c r="E9" s="15">
        <f>(B9+C9+D9)/3</f>
        <v>26.333333333333332</v>
      </c>
      <c r="F9" s="16">
        <f>E9</f>
        <v>26.333333333333332</v>
      </c>
    </row>
    <row r="10" spans="1:6" ht="15.75" thickBot="1">
      <c r="A10" s="13" t="s">
        <v>13</v>
      </c>
      <c r="B10" s="15">
        <f>B8*B9</f>
        <v>3600</v>
      </c>
      <c r="C10" s="15">
        <f>B8*C9</f>
        <v>3750</v>
      </c>
      <c r="D10" s="15">
        <f>D9*B8</f>
        <v>4500</v>
      </c>
      <c r="E10" s="15">
        <f>E9*B8</f>
        <v>3950</v>
      </c>
      <c r="F10" s="16">
        <f>E10</f>
        <v>3950</v>
      </c>
    </row>
    <row r="11" spans="1:6">
      <c r="A11" s="4" t="s">
        <v>6</v>
      </c>
      <c r="B11" s="44" t="s">
        <v>14</v>
      </c>
      <c r="C11" s="45"/>
      <c r="D11" s="45"/>
      <c r="E11" s="5" t="s">
        <v>8</v>
      </c>
      <c r="F11" s="6" t="s">
        <v>8</v>
      </c>
    </row>
    <row r="12" spans="1:6">
      <c r="A12" s="7" t="s">
        <v>9</v>
      </c>
      <c r="B12" s="46" t="s">
        <v>15</v>
      </c>
      <c r="C12" s="47"/>
      <c r="D12" s="48"/>
      <c r="E12" s="8"/>
      <c r="F12" s="9"/>
    </row>
    <row r="13" spans="1:6">
      <c r="A13" s="10" t="s">
        <v>11</v>
      </c>
      <c r="B13" s="46">
        <v>5</v>
      </c>
      <c r="C13" s="47"/>
      <c r="D13" s="47"/>
      <c r="E13" s="11"/>
      <c r="F13" s="12" t="s">
        <v>8</v>
      </c>
    </row>
    <row r="14" spans="1:6">
      <c r="A14" s="13" t="s">
        <v>12</v>
      </c>
      <c r="B14" s="14">
        <v>9500</v>
      </c>
      <c r="C14" s="14">
        <v>9660</v>
      </c>
      <c r="D14" s="14">
        <v>9000</v>
      </c>
      <c r="E14" s="15">
        <f>(B14+C14+D14)/3</f>
        <v>9386.6666666666661</v>
      </c>
      <c r="F14" s="16">
        <f>E14</f>
        <v>9386.6666666666661</v>
      </c>
    </row>
    <row r="15" spans="1:6" ht="15.75" thickBot="1">
      <c r="A15" s="13" t="s">
        <v>13</v>
      </c>
      <c r="B15" s="15">
        <f>B13*B14</f>
        <v>47500</v>
      </c>
      <c r="C15" s="15">
        <f>B13*C14</f>
        <v>48300</v>
      </c>
      <c r="D15" s="15">
        <f>D14*B13</f>
        <v>45000</v>
      </c>
      <c r="E15" s="15">
        <f>E14*B13</f>
        <v>46933.333333333328</v>
      </c>
      <c r="F15" s="16">
        <f>E15</f>
        <v>46933.333333333328</v>
      </c>
    </row>
    <row r="16" spans="1:6">
      <c r="A16" s="4" t="s">
        <v>6</v>
      </c>
      <c r="B16" s="44" t="s">
        <v>16</v>
      </c>
      <c r="C16" s="45"/>
      <c r="D16" s="45"/>
      <c r="E16" s="5" t="s">
        <v>8</v>
      </c>
      <c r="F16" s="6" t="s">
        <v>8</v>
      </c>
    </row>
    <row r="17" spans="1:6">
      <c r="A17" s="7" t="s">
        <v>9</v>
      </c>
      <c r="B17" s="46" t="s">
        <v>17</v>
      </c>
      <c r="C17" s="47"/>
      <c r="D17" s="48"/>
      <c r="E17" s="8"/>
      <c r="F17" s="9"/>
    </row>
    <row r="18" spans="1:6">
      <c r="A18" s="10" t="s">
        <v>11</v>
      </c>
      <c r="B18" s="46">
        <v>400</v>
      </c>
      <c r="C18" s="47"/>
      <c r="D18" s="47"/>
      <c r="E18" s="11" t="s">
        <v>8</v>
      </c>
      <c r="F18" s="12" t="s">
        <v>8</v>
      </c>
    </row>
    <row r="19" spans="1:6">
      <c r="A19" s="13" t="s">
        <v>12</v>
      </c>
      <c r="B19" s="14">
        <v>60</v>
      </c>
      <c r="C19" s="14">
        <v>60</v>
      </c>
      <c r="D19" s="14">
        <v>63</v>
      </c>
      <c r="E19" s="15">
        <f>(B19+C19+D19)/3</f>
        <v>61</v>
      </c>
      <c r="F19" s="16">
        <f>E19</f>
        <v>61</v>
      </c>
    </row>
    <row r="20" spans="1:6" ht="15.75" thickBot="1">
      <c r="A20" s="13" t="s">
        <v>13</v>
      </c>
      <c r="B20" s="14">
        <f>B19*B18</f>
        <v>24000</v>
      </c>
      <c r="C20" s="14">
        <f>C19*B18</f>
        <v>24000</v>
      </c>
      <c r="D20" s="14">
        <f>D19*B18</f>
        <v>25200</v>
      </c>
      <c r="E20" s="14">
        <f>E19*B18</f>
        <v>24400</v>
      </c>
      <c r="F20" s="14">
        <f>F19*B18</f>
        <v>24400</v>
      </c>
    </row>
    <row r="21" spans="1:6">
      <c r="A21" s="4" t="s">
        <v>6</v>
      </c>
      <c r="B21" s="44" t="s">
        <v>18</v>
      </c>
      <c r="C21" s="45"/>
      <c r="D21" s="45"/>
      <c r="E21" s="5" t="s">
        <v>8</v>
      </c>
      <c r="F21" s="6" t="s">
        <v>8</v>
      </c>
    </row>
    <row r="22" spans="1:6">
      <c r="A22" s="7" t="s">
        <v>9</v>
      </c>
      <c r="B22" s="46" t="s">
        <v>19</v>
      </c>
      <c r="C22" s="47"/>
      <c r="D22" s="48"/>
      <c r="E22" s="8"/>
      <c r="F22" s="9"/>
    </row>
    <row r="23" spans="1:6">
      <c r="A23" s="10" t="s">
        <v>11</v>
      </c>
      <c r="B23" s="46">
        <v>50</v>
      </c>
      <c r="C23" s="47"/>
      <c r="D23" s="47"/>
      <c r="E23" s="11" t="s">
        <v>8</v>
      </c>
      <c r="F23" s="12" t="s">
        <v>8</v>
      </c>
    </row>
    <row r="24" spans="1:6">
      <c r="A24" s="13" t="s">
        <v>12</v>
      </c>
      <c r="B24" s="14">
        <v>70</v>
      </c>
      <c r="C24" s="14">
        <v>75</v>
      </c>
      <c r="D24" s="14">
        <v>74</v>
      </c>
      <c r="E24" s="15">
        <f>(B24+C24+D24)/3</f>
        <v>73</v>
      </c>
      <c r="F24" s="16">
        <f>E24</f>
        <v>73</v>
      </c>
    </row>
    <row r="25" spans="1:6" ht="15.75" thickBot="1">
      <c r="A25" s="13" t="s">
        <v>13</v>
      </c>
      <c r="B25" s="15">
        <f>B23*B24</f>
        <v>3500</v>
      </c>
      <c r="C25" s="15">
        <f>B23*C24</f>
        <v>3750</v>
      </c>
      <c r="D25" s="15">
        <f>D24*B23</f>
        <v>3700</v>
      </c>
      <c r="E25" s="15">
        <f>E24*B23</f>
        <v>3650</v>
      </c>
      <c r="F25" s="16">
        <f>E25</f>
        <v>3650</v>
      </c>
    </row>
    <row r="26" spans="1:6">
      <c r="A26" s="4" t="s">
        <v>6</v>
      </c>
      <c r="B26" s="44" t="s">
        <v>18</v>
      </c>
      <c r="C26" s="45"/>
      <c r="D26" s="45"/>
      <c r="E26" s="5" t="s">
        <v>8</v>
      </c>
      <c r="F26" s="6" t="s">
        <v>8</v>
      </c>
    </row>
    <row r="27" spans="1:6">
      <c r="A27" s="7" t="s">
        <v>9</v>
      </c>
      <c r="B27" s="46" t="s">
        <v>20</v>
      </c>
      <c r="C27" s="47"/>
      <c r="D27" s="48"/>
      <c r="E27" s="8"/>
      <c r="F27" s="9"/>
    </row>
    <row r="28" spans="1:6">
      <c r="A28" s="10" t="s">
        <v>11</v>
      </c>
      <c r="B28" s="46">
        <v>50</v>
      </c>
      <c r="C28" s="47"/>
      <c r="D28" s="47"/>
      <c r="E28" s="11"/>
      <c r="F28" s="12" t="s">
        <v>8</v>
      </c>
    </row>
    <row r="29" spans="1:6">
      <c r="A29" s="13" t="s">
        <v>12</v>
      </c>
      <c r="B29" s="14">
        <v>70</v>
      </c>
      <c r="C29" s="14">
        <v>75</v>
      </c>
      <c r="D29" s="14">
        <v>74</v>
      </c>
      <c r="E29" s="15">
        <f>(B29+C29+D29)/3</f>
        <v>73</v>
      </c>
      <c r="F29" s="16">
        <f>E29</f>
        <v>73</v>
      </c>
    </row>
    <row r="30" spans="1:6" ht="15.75" thickBot="1">
      <c r="A30" s="13" t="s">
        <v>13</v>
      </c>
      <c r="B30" s="15">
        <f>B28*B29</f>
        <v>3500</v>
      </c>
      <c r="C30" s="15">
        <f>B28*C29</f>
        <v>3750</v>
      </c>
      <c r="D30" s="15">
        <f>D29*B28</f>
        <v>3700</v>
      </c>
      <c r="E30" s="15">
        <f>E29*B28</f>
        <v>3650</v>
      </c>
      <c r="F30" s="16">
        <f>E30</f>
        <v>3650</v>
      </c>
    </row>
    <row r="31" spans="1:6">
      <c r="A31" s="4" t="s">
        <v>6</v>
      </c>
      <c r="B31" s="44" t="s">
        <v>18</v>
      </c>
      <c r="C31" s="45"/>
      <c r="D31" s="45"/>
      <c r="E31" s="5" t="s">
        <v>8</v>
      </c>
      <c r="F31" s="6" t="s">
        <v>8</v>
      </c>
    </row>
    <row r="32" spans="1:6">
      <c r="A32" s="7" t="s">
        <v>9</v>
      </c>
      <c r="B32" s="46" t="s">
        <v>21</v>
      </c>
      <c r="C32" s="47"/>
      <c r="D32" s="48"/>
      <c r="E32" s="8"/>
      <c r="F32" s="9"/>
    </row>
    <row r="33" spans="1:6">
      <c r="A33" s="10" t="s">
        <v>11</v>
      </c>
      <c r="B33" s="46">
        <v>50</v>
      </c>
      <c r="C33" s="47"/>
      <c r="D33" s="47"/>
      <c r="E33" s="11" t="s">
        <v>8</v>
      </c>
      <c r="F33" s="12" t="s">
        <v>8</v>
      </c>
    </row>
    <row r="34" spans="1:6">
      <c r="A34" s="13" t="s">
        <v>12</v>
      </c>
      <c r="B34" s="14">
        <v>70</v>
      </c>
      <c r="C34" s="14">
        <v>75</v>
      </c>
      <c r="D34" s="14">
        <v>74</v>
      </c>
      <c r="E34" s="15">
        <f>(B34+C34+D34)/3</f>
        <v>73</v>
      </c>
      <c r="F34" s="16">
        <f>E34</f>
        <v>73</v>
      </c>
    </row>
    <row r="35" spans="1:6" ht="15.75" thickBot="1">
      <c r="A35" s="13" t="s">
        <v>13</v>
      </c>
      <c r="B35" s="14">
        <f>B34*B33</f>
        <v>3500</v>
      </c>
      <c r="C35" s="14">
        <f>C34*B33</f>
        <v>3750</v>
      </c>
      <c r="D35" s="14">
        <f>D34*B33</f>
        <v>3700</v>
      </c>
      <c r="E35" s="14">
        <f>E34*B33</f>
        <v>3650</v>
      </c>
      <c r="F35" s="14">
        <f>F34*B33</f>
        <v>3650</v>
      </c>
    </row>
    <row r="36" spans="1:6">
      <c r="A36" s="4" t="s">
        <v>6</v>
      </c>
      <c r="B36" s="44" t="s">
        <v>18</v>
      </c>
      <c r="C36" s="45"/>
      <c r="D36" s="45"/>
      <c r="E36" s="5" t="s">
        <v>8</v>
      </c>
      <c r="F36" s="6" t="s">
        <v>8</v>
      </c>
    </row>
    <row r="37" spans="1:6">
      <c r="A37" s="7" t="s">
        <v>9</v>
      </c>
      <c r="B37" s="46" t="s">
        <v>22</v>
      </c>
      <c r="C37" s="47"/>
      <c r="D37" s="48"/>
      <c r="E37" s="8"/>
      <c r="F37" s="9"/>
    </row>
    <row r="38" spans="1:6">
      <c r="A38" s="10" t="s">
        <v>11</v>
      </c>
      <c r="B38" s="46">
        <v>50</v>
      </c>
      <c r="C38" s="47"/>
      <c r="D38" s="47"/>
      <c r="E38" s="11" t="s">
        <v>8</v>
      </c>
      <c r="F38" s="12" t="s">
        <v>8</v>
      </c>
    </row>
    <row r="39" spans="1:6">
      <c r="A39" s="13" t="s">
        <v>12</v>
      </c>
      <c r="B39" s="14">
        <v>70</v>
      </c>
      <c r="C39" s="14">
        <v>75</v>
      </c>
      <c r="D39" s="14">
        <v>74</v>
      </c>
      <c r="E39" s="15">
        <f>(B39+C39+D39)/3</f>
        <v>73</v>
      </c>
      <c r="F39" s="16">
        <f>E39</f>
        <v>73</v>
      </c>
    </row>
    <row r="40" spans="1:6" ht="15.75" thickBot="1">
      <c r="A40" s="13" t="s">
        <v>13</v>
      </c>
      <c r="B40" s="15">
        <f>B38*B39</f>
        <v>3500</v>
      </c>
      <c r="C40" s="15">
        <f>B38*C39</f>
        <v>3750</v>
      </c>
      <c r="D40" s="15">
        <f>D39*B38</f>
        <v>3700</v>
      </c>
      <c r="E40" s="15">
        <f>E39*B38</f>
        <v>3650</v>
      </c>
      <c r="F40" s="16">
        <f>E40</f>
        <v>3650</v>
      </c>
    </row>
    <row r="41" spans="1:6">
      <c r="A41" s="4" t="s">
        <v>6</v>
      </c>
      <c r="B41" s="44" t="s">
        <v>23</v>
      </c>
      <c r="C41" s="45"/>
      <c r="D41" s="45"/>
      <c r="E41" s="5" t="s">
        <v>8</v>
      </c>
      <c r="F41" s="6" t="s">
        <v>8</v>
      </c>
    </row>
    <row r="42" spans="1:6">
      <c r="A42" s="7" t="s">
        <v>9</v>
      </c>
      <c r="B42" s="46" t="s">
        <v>24</v>
      </c>
      <c r="C42" s="47"/>
      <c r="D42" s="48"/>
      <c r="E42" s="8"/>
      <c r="F42" s="9"/>
    </row>
    <row r="43" spans="1:6">
      <c r="A43" s="10" t="s">
        <v>11</v>
      </c>
      <c r="B43" s="46">
        <v>100</v>
      </c>
      <c r="C43" s="47"/>
      <c r="D43" s="47"/>
      <c r="E43" s="11"/>
      <c r="F43" s="12" t="s">
        <v>8</v>
      </c>
    </row>
    <row r="44" spans="1:6">
      <c r="A44" s="13" t="s">
        <v>12</v>
      </c>
      <c r="B44" s="14">
        <v>70</v>
      </c>
      <c r="C44" s="14">
        <v>70</v>
      </c>
      <c r="D44" s="14">
        <v>74</v>
      </c>
      <c r="E44" s="15">
        <f>(B44+C44+D44)/3</f>
        <v>71.333333333333329</v>
      </c>
      <c r="F44" s="16">
        <f>E44</f>
        <v>71.333333333333329</v>
      </c>
    </row>
    <row r="45" spans="1:6" ht="15.75" thickBot="1">
      <c r="A45" s="13" t="s">
        <v>13</v>
      </c>
      <c r="B45" s="15">
        <f>B43*B44</f>
        <v>7000</v>
      </c>
      <c r="C45" s="15">
        <f>B43*C44</f>
        <v>7000</v>
      </c>
      <c r="D45" s="15">
        <f>D44*B43</f>
        <v>7400</v>
      </c>
      <c r="E45" s="15">
        <f>E44*B43</f>
        <v>7133.333333333333</v>
      </c>
      <c r="F45" s="16">
        <f>E45</f>
        <v>7133.333333333333</v>
      </c>
    </row>
    <row r="46" spans="1:6">
      <c r="A46" s="4" t="s">
        <v>6</v>
      </c>
      <c r="B46" s="44" t="s">
        <v>25</v>
      </c>
      <c r="C46" s="45"/>
      <c r="D46" s="45"/>
      <c r="E46" s="5" t="s">
        <v>8</v>
      </c>
      <c r="F46" s="6" t="s">
        <v>8</v>
      </c>
    </row>
    <row r="47" spans="1:6">
      <c r="A47" s="7" t="s">
        <v>9</v>
      </c>
      <c r="B47" s="46" t="s">
        <v>26</v>
      </c>
      <c r="C47" s="47"/>
      <c r="D47" s="48"/>
      <c r="E47" s="8"/>
      <c r="F47" s="9"/>
    </row>
    <row r="48" spans="1:6">
      <c r="A48" s="10" t="s">
        <v>11</v>
      </c>
      <c r="B48" s="46">
        <v>30</v>
      </c>
      <c r="C48" s="47"/>
      <c r="D48" s="47"/>
      <c r="E48" s="11" t="s">
        <v>8</v>
      </c>
      <c r="F48" s="12" t="s">
        <v>8</v>
      </c>
    </row>
    <row r="49" spans="1:6">
      <c r="A49" s="13" t="s">
        <v>12</v>
      </c>
      <c r="B49" s="14">
        <v>950</v>
      </c>
      <c r="C49" s="14">
        <v>954</v>
      </c>
      <c r="D49" s="14">
        <v>800</v>
      </c>
      <c r="E49" s="15">
        <f>(B49+C49+D49)/3</f>
        <v>901.33333333333337</v>
      </c>
      <c r="F49" s="16">
        <f>E49</f>
        <v>901.33333333333337</v>
      </c>
    </row>
    <row r="50" spans="1:6">
      <c r="A50" s="13" t="s">
        <v>13</v>
      </c>
      <c r="B50" s="14">
        <f>B49*B48</f>
        <v>28500</v>
      </c>
      <c r="C50" s="14">
        <f>C49*B48</f>
        <v>28620</v>
      </c>
      <c r="D50" s="14">
        <f>D49*B48</f>
        <v>24000</v>
      </c>
      <c r="E50" s="14">
        <f>E49*B48</f>
        <v>27040</v>
      </c>
      <c r="F50" s="14">
        <f>F49*B48</f>
        <v>27040</v>
      </c>
    </row>
    <row r="51" spans="1:6">
      <c r="A51" s="17" t="s">
        <v>27</v>
      </c>
      <c r="B51" s="15">
        <f>B50+B45+B40+B35+B30+B25+B20+B15+B10</f>
        <v>124600</v>
      </c>
      <c r="C51" s="15">
        <f>C50+C45+C40+C35+C30+C25+C20+C15+C10</f>
        <v>126670</v>
      </c>
      <c r="D51" s="15">
        <f>D50+D45+D40+D35+D30+D25+D20+D15+D10</f>
        <v>120900</v>
      </c>
      <c r="E51" s="15">
        <f>E50+E45+E40+E35+E30+E25+E20+E15+E10</f>
        <v>124056.66666666667</v>
      </c>
      <c r="F51" s="15">
        <f>F50+F45+F40+F35+F30+F25+F20+F15+F10</f>
        <v>124056.66666666667</v>
      </c>
    </row>
    <row r="52" spans="1:6">
      <c r="A52" s="18"/>
      <c r="B52" s="19"/>
      <c r="C52" s="19"/>
      <c r="D52" s="19"/>
      <c r="E52" s="19"/>
      <c r="F52" s="19"/>
    </row>
    <row r="53" spans="1:6">
      <c r="A53" t="s">
        <v>28</v>
      </c>
    </row>
    <row r="55" spans="1:6">
      <c r="A55" s="53" t="s">
        <v>46</v>
      </c>
      <c r="B55" s="53"/>
      <c r="C55" s="53"/>
      <c r="D55" s="53"/>
      <c r="E55" s="53"/>
      <c r="F55" s="53"/>
    </row>
    <row r="56" spans="1:6" ht="33" customHeight="1">
      <c r="A56" s="53"/>
      <c r="B56" s="53"/>
      <c r="C56" s="53"/>
      <c r="D56" s="53"/>
      <c r="E56" s="53"/>
      <c r="F56" s="53"/>
    </row>
    <row r="57" spans="1:6" ht="15.75" thickBot="1">
      <c r="A57" s="27"/>
      <c r="B57" s="27"/>
      <c r="C57" s="27"/>
      <c r="D57" s="27"/>
      <c r="E57" s="27"/>
      <c r="F57" s="27"/>
    </row>
    <row r="58" spans="1:6" ht="15.75" thickBot="1">
      <c r="A58" s="20" t="s">
        <v>29</v>
      </c>
      <c r="B58" s="49" t="s">
        <v>48</v>
      </c>
      <c r="C58" s="50"/>
      <c r="D58" s="51" t="s">
        <v>30</v>
      </c>
      <c r="E58" s="52"/>
      <c r="F58" s="20" t="s">
        <v>31</v>
      </c>
    </row>
    <row r="59" spans="1:6">
      <c r="A59" s="30">
        <v>1</v>
      </c>
      <c r="B59" s="32" t="s">
        <v>32</v>
      </c>
      <c r="C59" s="33"/>
      <c r="D59" s="32" t="s">
        <v>33</v>
      </c>
      <c r="E59" s="33"/>
      <c r="F59" s="30" t="s">
        <v>34</v>
      </c>
    </row>
    <row r="60" spans="1:6" ht="15.75" thickBot="1">
      <c r="A60" s="31"/>
      <c r="B60" s="34"/>
      <c r="C60" s="35"/>
      <c r="D60" s="34"/>
      <c r="E60" s="35"/>
      <c r="F60" s="31"/>
    </row>
    <row r="61" spans="1:6">
      <c r="A61" s="30">
        <v>2</v>
      </c>
      <c r="B61" s="32" t="s">
        <v>35</v>
      </c>
      <c r="C61" s="33"/>
      <c r="D61" s="32" t="s">
        <v>36</v>
      </c>
      <c r="E61" s="33"/>
      <c r="F61" s="30" t="s">
        <v>37</v>
      </c>
    </row>
    <row r="62" spans="1:6" ht="15.75" thickBot="1">
      <c r="A62" s="31"/>
      <c r="B62" s="34"/>
      <c r="C62" s="35"/>
      <c r="D62" s="34"/>
      <c r="E62" s="35"/>
      <c r="F62" s="31"/>
    </row>
    <row r="63" spans="1:6">
      <c r="A63" s="30">
        <v>3</v>
      </c>
      <c r="B63" s="36" t="s">
        <v>38</v>
      </c>
      <c r="C63" s="37"/>
      <c r="D63" s="40" t="s">
        <v>39</v>
      </c>
      <c r="E63" s="41"/>
      <c r="F63" s="30" t="s">
        <v>40</v>
      </c>
    </row>
    <row r="64" spans="1:6" ht="15.75" thickBot="1">
      <c r="A64" s="31"/>
      <c r="B64" s="38"/>
      <c r="C64" s="39"/>
      <c r="D64" s="42"/>
      <c r="E64" s="43"/>
      <c r="F64" s="31"/>
    </row>
    <row r="65" spans="1:6">
      <c r="A65" s="21"/>
      <c r="B65" s="22"/>
      <c r="C65" s="22"/>
      <c r="D65" s="23"/>
      <c r="E65" s="23"/>
      <c r="F65" s="21"/>
    </row>
    <row r="66" spans="1:6">
      <c r="A66" s="29" t="s">
        <v>47</v>
      </c>
      <c r="B66" s="29"/>
      <c r="C66" s="29"/>
      <c r="D66" s="29"/>
      <c r="E66" s="29"/>
      <c r="F66" s="29"/>
    </row>
    <row r="67" spans="1:6" ht="31.5" customHeight="1">
      <c r="A67" s="29"/>
      <c r="B67" s="29"/>
      <c r="C67" s="29"/>
      <c r="D67" s="29"/>
      <c r="E67" s="29"/>
      <c r="F67" s="29"/>
    </row>
    <row r="69" spans="1:6">
      <c r="A69" s="24"/>
      <c r="B69" s="24"/>
      <c r="C69" s="24"/>
      <c r="D69" s="24"/>
    </row>
    <row r="70" spans="1:6">
      <c r="A70" s="25" t="s">
        <v>41</v>
      </c>
    </row>
    <row r="71" spans="1:6">
      <c r="A71" t="s">
        <v>42</v>
      </c>
    </row>
    <row r="73" spans="1:6">
      <c r="A73" t="s">
        <v>43</v>
      </c>
    </row>
    <row r="75" spans="1:6">
      <c r="A75" t="s">
        <v>44</v>
      </c>
    </row>
    <row r="77" spans="1:6" ht="29.25" customHeight="1">
      <c r="A77" s="26" t="s">
        <v>45</v>
      </c>
    </row>
    <row r="78" spans="1:6" ht="61.5" customHeight="1"/>
    <row r="81" spans="1:6" ht="59.25" customHeight="1">
      <c r="A81" s="54" t="s">
        <v>49</v>
      </c>
      <c r="B81" s="54"/>
      <c r="C81" s="54"/>
      <c r="D81" s="54"/>
      <c r="E81" s="54"/>
      <c r="F81" s="54"/>
    </row>
    <row r="82" spans="1:6">
      <c r="A82" s="29"/>
      <c r="B82" s="29"/>
      <c r="C82" s="29"/>
      <c r="D82" s="29"/>
      <c r="E82" s="29"/>
      <c r="F82" s="29"/>
    </row>
    <row r="83" spans="1:6" ht="15.75" thickBot="1">
      <c r="D83" t="s">
        <v>50</v>
      </c>
    </row>
    <row r="84" spans="1:6" ht="15.75" thickBot="1">
      <c r="A84" s="30" t="s">
        <v>2</v>
      </c>
      <c r="B84" s="51" t="s">
        <v>3</v>
      </c>
      <c r="C84" s="55"/>
      <c r="D84" s="55"/>
      <c r="E84" s="30" t="s">
        <v>4</v>
      </c>
      <c r="F84" s="30" t="s">
        <v>5</v>
      </c>
    </row>
    <row r="85" spans="1:6" ht="15.75" thickBot="1">
      <c r="A85" s="31"/>
      <c r="B85" s="1">
        <v>1</v>
      </c>
      <c r="C85" s="2">
        <v>2</v>
      </c>
      <c r="D85" s="3">
        <v>3</v>
      </c>
      <c r="E85" s="31"/>
      <c r="F85" s="31"/>
    </row>
    <row r="86" spans="1:6">
      <c r="A86" s="4" t="s">
        <v>6</v>
      </c>
      <c r="B86" s="44" t="s">
        <v>51</v>
      </c>
      <c r="C86" s="45"/>
      <c r="D86" s="45"/>
      <c r="E86" s="5" t="s">
        <v>8</v>
      </c>
      <c r="F86" s="6" t="s">
        <v>8</v>
      </c>
    </row>
    <row r="87" spans="1:6" ht="147" customHeight="1">
      <c r="A87" s="7" t="s">
        <v>9</v>
      </c>
      <c r="B87" s="46" t="s">
        <v>52</v>
      </c>
      <c r="C87" s="47"/>
      <c r="D87" s="48"/>
      <c r="E87" s="8"/>
      <c r="F87" s="9"/>
    </row>
    <row r="88" spans="1:6">
      <c r="A88" s="28" t="s">
        <v>11</v>
      </c>
      <c r="B88" s="46">
        <v>1</v>
      </c>
      <c r="C88" s="47"/>
      <c r="D88" s="47"/>
      <c r="E88" s="11" t="s">
        <v>8</v>
      </c>
      <c r="F88" s="12" t="s">
        <v>8</v>
      </c>
    </row>
    <row r="89" spans="1:6">
      <c r="A89" s="13" t="s">
        <v>12</v>
      </c>
      <c r="B89" s="14">
        <v>31900</v>
      </c>
      <c r="C89" s="14">
        <v>31120</v>
      </c>
      <c r="D89" s="14">
        <v>31459</v>
      </c>
      <c r="E89" s="15">
        <f>(B89+C89+D89)/3</f>
        <v>31493</v>
      </c>
      <c r="F89" s="16">
        <f>E89</f>
        <v>31493</v>
      </c>
    </row>
    <row r="90" spans="1:6" ht="15.75" thickBot="1">
      <c r="A90" s="13" t="s">
        <v>13</v>
      </c>
      <c r="B90" s="15">
        <f>B88*B89</f>
        <v>31900</v>
      </c>
      <c r="C90" s="15">
        <f>B88*C89</f>
        <v>31120</v>
      </c>
      <c r="D90" s="15">
        <f>D89*B88</f>
        <v>31459</v>
      </c>
      <c r="E90" s="15">
        <f>E89*B88</f>
        <v>31493</v>
      </c>
      <c r="F90" s="16">
        <f>E90</f>
        <v>31493</v>
      </c>
    </row>
    <row r="91" spans="1:6">
      <c r="A91" s="4" t="s">
        <v>6</v>
      </c>
      <c r="B91" s="44" t="s">
        <v>53</v>
      </c>
      <c r="C91" s="45"/>
      <c r="D91" s="45"/>
      <c r="E91" s="5" t="s">
        <v>8</v>
      </c>
      <c r="F91" s="6" t="s">
        <v>8</v>
      </c>
    </row>
    <row r="92" spans="1:6" ht="88.5" customHeight="1">
      <c r="A92" s="7" t="s">
        <v>9</v>
      </c>
      <c r="B92" s="46" t="s">
        <v>54</v>
      </c>
      <c r="C92" s="47"/>
      <c r="D92" s="48"/>
      <c r="E92" s="8"/>
      <c r="F92" s="9"/>
    </row>
    <row r="93" spans="1:6">
      <c r="A93" s="28" t="s">
        <v>11</v>
      </c>
      <c r="B93" s="46">
        <v>1</v>
      </c>
      <c r="C93" s="47"/>
      <c r="D93" s="47"/>
      <c r="E93" s="11" t="s">
        <v>8</v>
      </c>
      <c r="F93" s="12" t="s">
        <v>8</v>
      </c>
    </row>
    <row r="94" spans="1:6">
      <c r="A94" s="13" t="s">
        <v>12</v>
      </c>
      <c r="B94" s="14">
        <v>12400</v>
      </c>
      <c r="C94" s="14">
        <v>12100</v>
      </c>
      <c r="D94" s="14">
        <v>12120</v>
      </c>
      <c r="E94" s="15">
        <f>(B94+C94+D94)/3</f>
        <v>12206.666666666666</v>
      </c>
      <c r="F94" s="16">
        <f>E94</f>
        <v>12206.666666666666</v>
      </c>
    </row>
    <row r="95" spans="1:6" ht="15.75" thickBot="1">
      <c r="A95" s="13" t="s">
        <v>13</v>
      </c>
      <c r="B95" s="15">
        <f>B93*B94</f>
        <v>12400</v>
      </c>
      <c r="C95" s="15">
        <f>B93*C94</f>
        <v>12100</v>
      </c>
      <c r="D95" s="15">
        <f>D94*B93</f>
        <v>12120</v>
      </c>
      <c r="E95" s="15">
        <f>E94*B93</f>
        <v>12206.666666666666</v>
      </c>
      <c r="F95" s="16">
        <f>E95</f>
        <v>12206.666666666666</v>
      </c>
    </row>
    <row r="96" spans="1:6">
      <c r="A96" s="4" t="s">
        <v>6</v>
      </c>
      <c r="B96" s="44" t="s">
        <v>55</v>
      </c>
      <c r="C96" s="45"/>
      <c r="D96" s="45"/>
      <c r="E96" s="5" t="s">
        <v>8</v>
      </c>
      <c r="F96" s="6" t="s">
        <v>8</v>
      </c>
    </row>
    <row r="97" spans="1:6" ht="92.25" customHeight="1">
      <c r="A97" s="7" t="s">
        <v>9</v>
      </c>
      <c r="B97" s="46" t="s">
        <v>56</v>
      </c>
      <c r="C97" s="47"/>
      <c r="D97" s="48"/>
      <c r="E97" s="8"/>
      <c r="F97" s="9"/>
    </row>
    <row r="98" spans="1:6">
      <c r="A98" s="28" t="s">
        <v>11</v>
      </c>
      <c r="B98" s="46">
        <v>1</v>
      </c>
      <c r="C98" s="47"/>
      <c r="D98" s="47"/>
      <c r="E98" s="11" t="s">
        <v>8</v>
      </c>
      <c r="F98" s="12" t="s">
        <v>8</v>
      </c>
    </row>
    <row r="99" spans="1:6">
      <c r="A99" s="13" t="s">
        <v>12</v>
      </c>
      <c r="B99" s="14">
        <v>5287</v>
      </c>
      <c r="C99" s="14">
        <v>5289</v>
      </c>
      <c r="D99" s="14">
        <v>5213</v>
      </c>
      <c r="E99" s="15">
        <f>(B99+C99+D99)/3</f>
        <v>5263</v>
      </c>
      <c r="F99" s="16">
        <f>E99</f>
        <v>5263</v>
      </c>
    </row>
    <row r="100" spans="1:6">
      <c r="A100" s="13" t="s">
        <v>13</v>
      </c>
      <c r="B100" s="15">
        <f>B98*B99</f>
        <v>5287</v>
      </c>
      <c r="C100" s="15">
        <f>B98*C99</f>
        <v>5289</v>
      </c>
      <c r="D100" s="15">
        <f>D99*B98</f>
        <v>5213</v>
      </c>
      <c r="E100" s="15">
        <f>E99*B98</f>
        <v>5263</v>
      </c>
      <c r="F100" s="16">
        <f>E100</f>
        <v>5263</v>
      </c>
    </row>
    <row r="101" spans="1:6">
      <c r="A101" s="17" t="s">
        <v>27</v>
      </c>
      <c r="B101" s="15">
        <f>B100+B95+B90</f>
        <v>49587</v>
      </c>
      <c r="C101" s="15">
        <f>C100+C95+C90</f>
        <v>48509</v>
      </c>
      <c r="D101" s="15">
        <f>D100+D95+D90</f>
        <v>48792</v>
      </c>
      <c r="E101" s="15">
        <f>E100+E95+E90</f>
        <v>48962.666666666664</v>
      </c>
      <c r="F101" s="15">
        <f>F100+F95+F90</f>
        <v>48962.666666666664</v>
      </c>
    </row>
    <row r="102" spans="1:6">
      <c r="A102" s="18"/>
      <c r="B102" s="19"/>
      <c r="C102" s="19"/>
      <c r="D102" s="19"/>
      <c r="E102" s="19"/>
      <c r="F102" s="19"/>
    </row>
    <row r="103" spans="1:6">
      <c r="A103" t="s">
        <v>57</v>
      </c>
    </row>
    <row r="105" spans="1:6">
      <c r="A105" s="53" t="s">
        <v>46</v>
      </c>
      <c r="B105" s="53"/>
      <c r="C105" s="53"/>
      <c r="D105" s="53"/>
      <c r="E105" s="53"/>
      <c r="F105" s="53"/>
    </row>
    <row r="106" spans="1:6">
      <c r="A106" s="53"/>
      <c r="B106" s="53"/>
      <c r="C106" s="53"/>
      <c r="D106" s="53"/>
      <c r="E106" s="53"/>
      <c r="F106" s="53"/>
    </row>
    <row r="107" spans="1:6" ht="15.75" thickBot="1"/>
    <row r="108" spans="1:6" ht="15.75" thickBot="1">
      <c r="A108" s="20" t="s">
        <v>29</v>
      </c>
      <c r="B108" s="49" t="s">
        <v>58</v>
      </c>
      <c r="C108" s="50"/>
      <c r="D108" s="51" t="s">
        <v>30</v>
      </c>
      <c r="E108" s="52"/>
      <c r="F108" s="20" t="s">
        <v>31</v>
      </c>
    </row>
    <row r="109" spans="1:6">
      <c r="A109" s="30">
        <v>1</v>
      </c>
      <c r="B109" s="32" t="s">
        <v>59</v>
      </c>
      <c r="C109" s="33"/>
      <c r="D109" s="56" t="s">
        <v>60</v>
      </c>
      <c r="E109" s="57"/>
      <c r="F109" s="30" t="s">
        <v>61</v>
      </c>
    </row>
    <row r="110" spans="1:6" ht="15.75" thickBot="1">
      <c r="A110" s="31"/>
      <c r="B110" s="34"/>
      <c r="C110" s="35"/>
      <c r="D110" s="58"/>
      <c r="E110" s="59"/>
      <c r="F110" s="31"/>
    </row>
    <row r="111" spans="1:6">
      <c r="A111" s="30">
        <v>2</v>
      </c>
      <c r="B111" s="32" t="s">
        <v>62</v>
      </c>
      <c r="C111" s="33"/>
      <c r="D111" s="56" t="s">
        <v>63</v>
      </c>
      <c r="E111" s="57"/>
      <c r="F111" s="30"/>
    </row>
    <row r="112" spans="1:6" ht="15.75" thickBot="1">
      <c r="A112" s="31"/>
      <c r="B112" s="34"/>
      <c r="C112" s="35"/>
      <c r="D112" s="58"/>
      <c r="E112" s="59"/>
      <c r="F112" s="31"/>
    </row>
    <row r="113" spans="1:6">
      <c r="A113" s="30">
        <v>3</v>
      </c>
      <c r="B113" s="36" t="s">
        <v>64</v>
      </c>
      <c r="C113" s="37"/>
      <c r="D113" s="40" t="s">
        <v>65</v>
      </c>
      <c r="E113" s="41"/>
      <c r="F113" s="30" t="s">
        <v>66</v>
      </c>
    </row>
    <row r="114" spans="1:6" ht="15.75" thickBot="1">
      <c r="A114" s="31"/>
      <c r="B114" s="38"/>
      <c r="C114" s="39"/>
      <c r="D114" s="42"/>
      <c r="E114" s="43"/>
      <c r="F114" s="31"/>
    </row>
    <row r="115" spans="1:6">
      <c r="A115" s="21"/>
      <c r="B115" s="22"/>
      <c r="C115" s="22"/>
      <c r="D115" s="23"/>
      <c r="E115" s="23"/>
      <c r="F115" s="21"/>
    </row>
    <row r="116" spans="1:6">
      <c r="A116" s="29" t="s">
        <v>67</v>
      </c>
      <c r="B116" s="29"/>
      <c r="C116" s="29"/>
      <c r="D116" s="29"/>
      <c r="E116" s="29"/>
      <c r="F116" s="29"/>
    </row>
    <row r="117" spans="1:6">
      <c r="A117" s="29"/>
      <c r="B117" s="29"/>
      <c r="C117" s="29"/>
      <c r="D117" s="29"/>
      <c r="E117" s="29"/>
      <c r="F117" s="29"/>
    </row>
    <row r="119" spans="1:6">
      <c r="A119" s="24"/>
      <c r="B119" s="24"/>
      <c r="C119" s="24"/>
      <c r="D119" s="24"/>
    </row>
    <row r="120" spans="1:6">
      <c r="A120" s="25" t="s">
        <v>68</v>
      </c>
    </row>
    <row r="121" spans="1:6">
      <c r="A121" t="s">
        <v>42</v>
      </c>
    </row>
    <row r="123" spans="1:6">
      <c r="A123" t="s">
        <v>43</v>
      </c>
    </row>
    <row r="125" spans="1:6">
      <c r="A125" t="s">
        <v>69</v>
      </c>
    </row>
    <row r="127" spans="1:6">
      <c r="A127" s="26" t="s">
        <v>45</v>
      </c>
    </row>
  </sheetData>
  <mergeCells count="80">
    <mergeCell ref="A113:A114"/>
    <mergeCell ref="B113:C114"/>
    <mergeCell ref="D113:E114"/>
    <mergeCell ref="F113:F114"/>
    <mergeCell ref="A116:F117"/>
    <mergeCell ref="F109:F110"/>
    <mergeCell ref="A111:A112"/>
    <mergeCell ref="B111:C112"/>
    <mergeCell ref="D111:E112"/>
    <mergeCell ref="F111:F112"/>
    <mergeCell ref="B108:C108"/>
    <mergeCell ref="D108:E108"/>
    <mergeCell ref="A109:A110"/>
    <mergeCell ref="B109:C110"/>
    <mergeCell ref="D109:E110"/>
    <mergeCell ref="B93:D93"/>
    <mergeCell ref="B96:D96"/>
    <mergeCell ref="B97:D97"/>
    <mergeCell ref="B98:D98"/>
    <mergeCell ref="A105:F106"/>
    <mergeCell ref="B86:D86"/>
    <mergeCell ref="B87:D87"/>
    <mergeCell ref="B88:D88"/>
    <mergeCell ref="B91:D91"/>
    <mergeCell ref="B92:D92"/>
    <mergeCell ref="A81:F81"/>
    <mergeCell ref="A82:F82"/>
    <mergeCell ref="A84:A85"/>
    <mergeCell ref="B84:D84"/>
    <mergeCell ref="E84:E85"/>
    <mergeCell ref="F84:F85"/>
    <mergeCell ref="B13:D13"/>
    <mergeCell ref="B16:D16"/>
    <mergeCell ref="B17:D17"/>
    <mergeCell ref="B6:D6"/>
    <mergeCell ref="B7:D7"/>
    <mergeCell ref="B8:D8"/>
    <mergeCell ref="B11:D11"/>
    <mergeCell ref="B12:D12"/>
    <mergeCell ref="A1:F1"/>
    <mergeCell ref="A2:F2"/>
    <mergeCell ref="A4:A5"/>
    <mergeCell ref="B4:D4"/>
    <mergeCell ref="E4:E5"/>
    <mergeCell ref="F4:F5"/>
    <mergeCell ref="B18:D18"/>
    <mergeCell ref="B21:D21"/>
    <mergeCell ref="B22:D22"/>
    <mergeCell ref="B43:D43"/>
    <mergeCell ref="B26:D26"/>
    <mergeCell ref="B27:D27"/>
    <mergeCell ref="B28:D28"/>
    <mergeCell ref="B31:D31"/>
    <mergeCell ref="B32:D32"/>
    <mergeCell ref="B33:D33"/>
    <mergeCell ref="B36:D36"/>
    <mergeCell ref="B37:D37"/>
    <mergeCell ref="B38:D38"/>
    <mergeCell ref="B41:D41"/>
    <mergeCell ref="B42:D42"/>
    <mergeCell ref="B23:D23"/>
    <mergeCell ref="B46:D46"/>
    <mergeCell ref="B47:D47"/>
    <mergeCell ref="B48:D48"/>
    <mergeCell ref="B58:C58"/>
    <mergeCell ref="D58:E58"/>
    <mergeCell ref="A55:F56"/>
    <mergeCell ref="A66:F67"/>
    <mergeCell ref="F59:F60"/>
    <mergeCell ref="A61:A62"/>
    <mergeCell ref="B61:C62"/>
    <mergeCell ref="D61:E62"/>
    <mergeCell ref="F61:F62"/>
    <mergeCell ref="A63:A64"/>
    <mergeCell ref="B63:C64"/>
    <mergeCell ref="D63:E64"/>
    <mergeCell ref="F63:F64"/>
    <mergeCell ref="A59:A60"/>
    <mergeCell ref="B59:C60"/>
    <mergeCell ref="D59:E60"/>
  </mergeCells>
  <pageMargins left="0.51181102362204722" right="0.51181102362204722" top="0.55118110236220474" bottom="0.55118110236220474"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ОНМЦК</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User2</cp:lastModifiedBy>
  <cp:lastPrinted>2011-07-13T10:06:23Z</cp:lastPrinted>
  <dcterms:created xsi:type="dcterms:W3CDTF">2011-07-13T10:05:58Z</dcterms:created>
  <dcterms:modified xsi:type="dcterms:W3CDTF">2011-07-18T05:57:51Z</dcterms:modified>
</cp:coreProperties>
</file>