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7360" windowHeight="13365"/>
  </bookViews>
  <sheets>
    <sheet name="расчет 08.07.19" sheetId="38" r:id="rId1"/>
  </sheets>
  <calcPr calcId="145621"/>
</workbook>
</file>

<file path=xl/calcChain.xml><?xml version="1.0" encoding="utf-8"?>
<calcChain xmlns="http://schemas.openxmlformats.org/spreadsheetml/2006/main">
  <c r="J11" i="38" l="1"/>
  <c r="J9" i="38"/>
  <c r="J7" i="38"/>
  <c r="K11" i="38" l="1"/>
  <c r="K9" i="38"/>
  <c r="K7" i="38"/>
  <c r="K8" i="38" l="1"/>
  <c r="K12" i="38"/>
  <c r="K10" i="38" l="1"/>
  <c r="K13" i="38" s="1"/>
</calcChain>
</file>

<file path=xl/sharedStrings.xml><?xml version="1.0" encoding="utf-8"?>
<sst xmlns="http://schemas.openxmlformats.org/spreadsheetml/2006/main" count="41" uniqueCount="32">
  <si>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</si>
  <si>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</si>
  <si>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</si>
  <si>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</si>
  <si>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</si>
  <si>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</si>
  <si>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</si>
  <si>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</si>
  <si>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</si>
  <si>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</si>
  <si>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</si>
  <si>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 по виду товара</t>
  </si>
  <si>
    <t xml:space="preserve">Способ размещения заказа: электронный аукцион </t>
  </si>
  <si>
    <t>Общее количество</t>
  </si>
  <si>
    <t xml:space="preserve">Итого: Начальная (максимальная) цена контракта:  </t>
  </si>
  <si>
    <t>Метод обоснования начальной (максимальной) цены: метод сопоставления рыночных цен</t>
  </si>
  <si>
    <t>Отдел по организации деятельности территориальной комиссии по делам несовершеннолетних и защите их прав администрации города Югорска</t>
  </si>
  <si>
    <t>Итого для отдела по организации деятельности территориальной комиссии по делам несовершеннолетних и защите их прав администрации города Югорска</t>
  </si>
  <si>
    <t>Исп. Гл. специалист Н.Б. Королева, 834675 50047</t>
  </si>
  <si>
    <t>Дата составления расчета 13.08.2019</t>
  </si>
  <si>
    <t>1*: Коммерческие преждлежения от б/н, б/д</t>
  </si>
  <si>
    <t>2*: Коммерческие предложения б/н, б/д</t>
  </si>
  <si>
    <t>3*:Коммерческие предложения от 29.05.2019 № 21, 22.</t>
  </si>
  <si>
    <t>Рюкзак (ОКПД 2 15.12.12.190)</t>
  </si>
  <si>
    <t>Рюкзак  с видом города Югорска. С нанесением логотипа (рисунок) «Территориальная комиссия по делам несовершеннолетних и защите их прав при администрации города Югорска». Рюкзак имеет одно отделение и внешний передний карман для мелочей. Материал товара -полиэстер. Размер: 280 х 120 х 380 мм. Плотность не менее 360 г/м2. Вместимость не менее 13 л, но не более 15 л.</t>
  </si>
  <si>
    <t>Бумажный пакет (ОКПД 2 17.21.12.000)</t>
  </si>
  <si>
    <t>Бумажный пакет с видом города Югорска. Бумажный пакет с нанесением логотипа  (рисунок) «Территориальная комиссия по делам несовершеннолетних и защите их прав при администрации города Югорска». Размер готового изделия ― 300*400*150мм. Печать: 4+0. Бумага 250 г/м. Люверсы. Веревочные ручки, люверсы.</t>
  </si>
  <si>
    <t xml:space="preserve">Брелок светоотражающий (ОКПД 2 22.29.26.190) </t>
  </si>
  <si>
    <t>Брелок светоотражающий. Материал пластик, р-р 6*6 см, светоотражающий, крепление- цепочка, печать 1+0. С нанесением логотипа (рисунок) «КДНиЗП г. Югорск».</t>
  </si>
  <si>
    <t>Итого: Начальная (максимальная) цена контракта:  66 445 (шестьдесят шесть тысяч четыреста сорок пять) рублей 79 копеек.</t>
  </si>
  <si>
    <t>Наименование структурного подразделения</t>
  </si>
  <si>
    <t xml:space="preserve">Обоснование начальной (максимальной) цены контракта на поставку сувенирной (подарочной) продукции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</si>
</sst>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80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/>
    <xf numFmtId="0" fontId="6" fillId="5" borderId="0" xfId="0" applyFont="1" applyFill="1" applyAlignment="1"/>
    <xf numFmtId="0" fontId="6" fillId="5" borderId="0" xfId="0" applyFont="1" applyFill="1" applyAlignment="1">
      <alignment vertical="center"/>
    </xf>
    <xf numFmtId="0" fontId="7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/>
    <xf numFmtId="0" fontId="5" fillId="5" borderId="0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0" fillId="5" borderId="0" xfId="0" applyFill="1" applyAlignment="1"/>
    <xf numFmtId="0" fontId="9" fillId="0" borderId="0" xfId="0" applyFont="1"/>
    <xf numFmtId="4" fontId="0" fillId="0" borderId="0" xfId="0" applyNumberFormat="1"/>
    <xf numFmtId="0" fontId="10" fillId="5" borderId="0" xfId="0" applyFont="1" applyFill="1" applyBorder="1" applyAlignment="1">
      <alignment horizontal="center" vertical="center" wrapText="1"/>
    </xf>
    <xf numFmtId="0" fontId="10" fillId="5" borderId="0" xfId="2" applyFont="1" applyFill="1" applyBorder="1" applyAlignment="1">
      <alignment horizontal="center" vertical="center" wrapText="1"/>
    </xf>
    <xf numFmtId="0" fontId="10" fillId="5" borderId="0" xfId="3" applyFont="1" applyFill="1" applyBorder="1" applyAlignment="1">
      <alignment horizontal="center" vertical="center" wrapText="1"/>
    </xf>
    <xf numFmtId="0" fontId="11" fillId="0" borderId="0" xfId="0" applyFont="1" applyBorder="1"/>
    <xf numFmtId="4" fontId="11" fillId="0" borderId="0" xfId="0" applyNumberFormat="1" applyFont="1" applyBorder="1"/>
    <xf numFmtId="4" fontId="12" fillId="0" borderId="0" xfId="0" applyNumberFormat="1" applyFont="1" applyBorder="1"/>
    <xf numFmtId="2" fontId="12" fillId="0" borderId="0" xfId="0" applyNumberFormat="1" applyFont="1" applyBorder="1"/>
    <xf numFmtId="2" fontId="12" fillId="0" borderId="0" xfId="0" applyNumberFormat="1" applyFont="1" applyFill="1" applyBorder="1"/>
    <xf numFmtId="2" fontId="12" fillId="0" borderId="0" xfId="0" applyNumberFormat="1" applyFont="1" applyBorder="1" applyAlignment="1">
      <alignment horizontal="right"/>
    </xf>
    <xf numFmtId="0" fontId="14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Alignment="1"/>
    <xf numFmtId="0" fontId="15" fillId="5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/>
    <xf numFmtId="0" fontId="15" fillId="5" borderId="7" xfId="0" applyFont="1" applyFill="1" applyBorder="1" applyAlignment="1"/>
    <xf numFmtId="0" fontId="5" fillId="5" borderId="8" xfId="0" applyFont="1" applyFill="1" applyBorder="1" applyAlignment="1"/>
    <xf numFmtId="4" fontId="15" fillId="5" borderId="6" xfId="0" applyNumberFormat="1" applyFont="1" applyFill="1" applyBorder="1" applyAlignment="1">
      <alignment horizontal="center" vertical="center"/>
    </xf>
    <xf numFmtId="0" fontId="15" fillId="5" borderId="0" xfId="0" quotePrefix="1" applyFont="1" applyFill="1" applyAlignment="1">
      <alignment horizontal="left"/>
    </xf>
    <xf numFmtId="0" fontId="15" fillId="5" borderId="0" xfId="0" applyFont="1" applyFill="1" applyAlignment="1"/>
    <xf numFmtId="2" fontId="8" fillId="5" borderId="0" xfId="0" applyNumberFormat="1" applyFont="1" applyFill="1" applyAlignment="1">
      <alignment vertical="center"/>
    </xf>
    <xf numFmtId="0" fontId="15" fillId="0" borderId="0" xfId="0" applyFont="1" applyFill="1" applyAlignment="1"/>
    <xf numFmtId="0" fontId="8" fillId="5" borderId="0" xfId="0" applyFont="1" applyFill="1" applyAlignment="1"/>
    <xf numFmtId="0" fontId="8" fillId="5" borderId="0" xfId="0" applyFont="1" applyFill="1" applyAlignment="1">
      <alignment vertical="center"/>
    </xf>
    <xf numFmtId="4" fontId="8" fillId="5" borderId="0" xfId="0" applyNumberFormat="1" applyFont="1" applyFill="1" applyAlignment="1">
      <alignment vertical="center"/>
    </xf>
    <xf numFmtId="0" fontId="8" fillId="0" borderId="0" xfId="0" applyFont="1" applyFill="1" applyBorder="1"/>
    <xf numFmtId="0" fontId="0" fillId="0" borderId="0" xfId="0" applyFont="1"/>
    <xf numFmtId="0" fontId="16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/>
    <xf numFmtId="0" fontId="16" fillId="5" borderId="0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2" fontId="15" fillId="5" borderId="2" xfId="0" applyNumberFormat="1" applyFont="1" applyFill="1" applyBorder="1" applyAlignment="1">
      <alignment horizontal="center" vertical="center"/>
    </xf>
    <xf numFmtId="4" fontId="15" fillId="5" borderId="2" xfId="0" applyNumberFormat="1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5" fillId="5" borderId="1" xfId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top"/>
    </xf>
    <xf numFmtId="0" fontId="0" fillId="5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5" fillId="5" borderId="10" xfId="0" applyFont="1" applyFill="1" applyBorder="1" applyAlignment="1"/>
    <xf numFmtId="0" fontId="0" fillId="5" borderId="10" xfId="0" applyFont="1" applyFill="1" applyBorder="1" applyAlignment="1"/>
    <xf numFmtId="0" fontId="5" fillId="5" borderId="5" xfId="1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topLeftCell="A4" zoomScale="75" zoomScaleNormal="75" workbookViewId="0">
      <selection activeCell="J11" sqref="J11"/>
    </sheetView>
  </sheetViews>
  <sheetFormatPr defaultRowHeight="15" x14ac:dyDescent="0.25"/>
  <cols>
    <col min="1" max="1" width="3.42578125" customWidth="1"/>
    <col min="2" max="2" width="19.28515625" customWidth="1"/>
    <col min="3" max="3" width="43.42578125" customWidth="1"/>
    <col min="4" max="4" width="18.140625" customWidth="1"/>
    <col min="5" max="5" width="6.42578125" customWidth="1"/>
    <col min="6" max="6" width="11.140625" customWidth="1"/>
    <col min="7" max="7" width="9.28515625" customWidth="1"/>
    <col min="8" max="8" width="8.28515625" customWidth="1"/>
    <col min="9" max="9" width="14.7109375" customWidth="1"/>
    <col min="10" max="10" width="20.28515625" customWidth="1"/>
    <col min="11" max="11" width="12.5703125" customWidth="1"/>
    <col min="16" max="16" width="12.7109375" customWidth="1"/>
    <col min="17" max="17" width="11.42578125" bestFit="1" customWidth="1"/>
    <col min="18" max="18" width="16.5703125" bestFit="1" customWidth="1"/>
    <col min="19" max="19" width="10.42578125" customWidth="1"/>
    <col min="20" max="21" width="10.7109375" customWidth="1"/>
    <col min="22" max="23" width="12.85546875" bestFit="1" customWidth="1"/>
    <col min="24" max="24" width="18.140625" customWidth="1"/>
  </cols>
  <sheetData>
    <row r="1" spans="1:24" x14ac:dyDescent="0.25">
      <c r="A1" s="70" t="s">
        <v>31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23"/>
    </row>
    <row r="2" spans="1:24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23"/>
    </row>
    <row r="3" spans="1:24" x14ac:dyDescent="0.25">
      <c r="A3" s="72" t="s">
        <v>15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24" x14ac:dyDescent="0.25">
      <c r="A4" s="74" t="s">
        <v>12</v>
      </c>
      <c r="B4" s="75"/>
      <c r="C4" s="75"/>
      <c r="D4" s="75"/>
      <c r="E4" s="75"/>
      <c r="F4" s="75"/>
      <c r="G4" s="75"/>
      <c r="H4" s="75"/>
      <c r="I4" s="75"/>
      <c r="J4" s="75"/>
      <c r="K4" s="8"/>
      <c r="L4" s="24"/>
    </row>
    <row r="5" spans="1:24" ht="15.75" customHeight="1" x14ac:dyDescent="0.25">
      <c r="A5" s="76" t="s">
        <v>0</v>
      </c>
      <c r="B5" s="76" t="s">
        <v>1</v>
      </c>
      <c r="C5" s="76" t="s">
        <v>2</v>
      </c>
      <c r="D5" s="76" t="s">
        <v>30</v>
      </c>
      <c r="E5" s="76" t="s">
        <v>3</v>
      </c>
      <c r="F5" s="78" t="s">
        <v>13</v>
      </c>
      <c r="G5" s="63" t="s">
        <v>5</v>
      </c>
      <c r="H5" s="64"/>
      <c r="I5" s="65"/>
      <c r="J5" s="66" t="s">
        <v>10</v>
      </c>
      <c r="K5" s="68" t="s">
        <v>9</v>
      </c>
      <c r="L5" s="25"/>
    </row>
    <row r="6" spans="1:24" ht="72.75" customHeight="1" x14ac:dyDescent="0.25">
      <c r="A6" s="77"/>
      <c r="B6" s="77"/>
      <c r="C6" s="77"/>
      <c r="D6" s="77"/>
      <c r="E6" s="77"/>
      <c r="F6" s="79"/>
      <c r="G6" s="26" t="s">
        <v>6</v>
      </c>
      <c r="H6" s="26" t="s">
        <v>7</v>
      </c>
      <c r="I6" s="26" t="s">
        <v>8</v>
      </c>
      <c r="J6" s="67"/>
      <c r="K6" s="69"/>
      <c r="L6" s="27"/>
      <c r="R6" s="14"/>
      <c r="S6" s="14"/>
      <c r="T6" s="14"/>
      <c r="U6" s="14"/>
      <c r="V6" s="15"/>
      <c r="W6" s="16"/>
      <c r="X6" s="16"/>
    </row>
    <row r="7" spans="1:24" ht="162.75" customHeight="1" x14ac:dyDescent="0.25">
      <c r="A7" s="28">
        <v>1</v>
      </c>
      <c r="B7" s="50" t="s">
        <v>23</v>
      </c>
      <c r="C7" s="28" t="s">
        <v>24</v>
      </c>
      <c r="D7" s="29" t="s">
        <v>16</v>
      </c>
      <c r="E7" s="29" t="s">
        <v>4</v>
      </c>
      <c r="F7" s="30">
        <v>63</v>
      </c>
      <c r="G7" s="31">
        <v>659.49</v>
      </c>
      <c r="H7" s="31">
        <v>580</v>
      </c>
      <c r="I7" s="31">
        <v>710</v>
      </c>
      <c r="J7" s="31">
        <f>ROUND((G7+H7+I7)/3,2)</f>
        <v>649.83000000000004</v>
      </c>
      <c r="K7" s="32">
        <f>J7*F7</f>
        <v>40939.29</v>
      </c>
      <c r="L7" s="25"/>
      <c r="R7" s="17"/>
      <c r="S7" s="17"/>
      <c r="T7" s="17"/>
      <c r="U7" s="17"/>
      <c r="V7" s="17"/>
      <c r="W7" s="17"/>
      <c r="X7" s="18"/>
    </row>
    <row r="8" spans="1:24" ht="19.5" customHeight="1" x14ac:dyDescent="0.25">
      <c r="A8" s="28"/>
      <c r="B8" s="50"/>
      <c r="C8" s="59" t="s">
        <v>11</v>
      </c>
      <c r="D8" s="60"/>
      <c r="E8" s="26" t="s">
        <v>4</v>
      </c>
      <c r="F8" s="52"/>
      <c r="G8" s="53"/>
      <c r="H8" s="53"/>
      <c r="I8" s="53"/>
      <c r="J8" s="53"/>
      <c r="K8" s="54">
        <f>K7</f>
        <v>40939.29</v>
      </c>
      <c r="L8" s="25"/>
      <c r="R8" s="17"/>
      <c r="S8" s="17"/>
      <c r="T8" s="17"/>
      <c r="U8" s="17"/>
      <c r="V8" s="17"/>
      <c r="W8" s="17"/>
      <c r="X8" s="18"/>
    </row>
    <row r="9" spans="1:24" ht="149.25" customHeight="1" x14ac:dyDescent="0.25">
      <c r="A9" s="28">
        <v>2</v>
      </c>
      <c r="B9" s="26" t="s">
        <v>25</v>
      </c>
      <c r="C9" s="29" t="s">
        <v>26</v>
      </c>
      <c r="D9" s="29" t="s">
        <v>16</v>
      </c>
      <c r="E9" s="29" t="s">
        <v>4</v>
      </c>
      <c r="F9" s="30">
        <v>50</v>
      </c>
      <c r="G9" s="31">
        <v>350</v>
      </c>
      <c r="H9" s="31">
        <v>310</v>
      </c>
      <c r="I9" s="31">
        <v>380</v>
      </c>
      <c r="J9" s="31">
        <f>ROUND((G9+H9+I9)/3,2)</f>
        <v>346.67</v>
      </c>
      <c r="K9" s="32">
        <f>J9*F9</f>
        <v>17333.5</v>
      </c>
      <c r="L9" s="25"/>
      <c r="R9" s="17"/>
      <c r="S9" s="17"/>
      <c r="T9" s="17"/>
      <c r="U9" s="17"/>
      <c r="V9" s="17"/>
      <c r="W9" s="17"/>
      <c r="X9" s="18"/>
    </row>
    <row r="10" spans="1:24" ht="24" customHeight="1" x14ac:dyDescent="0.25">
      <c r="A10" s="28"/>
      <c r="B10" s="26"/>
      <c r="C10" s="59" t="s">
        <v>11</v>
      </c>
      <c r="D10" s="60"/>
      <c r="E10" s="26" t="s">
        <v>4</v>
      </c>
      <c r="F10" s="52"/>
      <c r="G10" s="53"/>
      <c r="H10" s="53"/>
      <c r="I10" s="53"/>
      <c r="J10" s="53"/>
      <c r="K10" s="54">
        <f>K9</f>
        <v>17333.5</v>
      </c>
      <c r="L10" s="25"/>
      <c r="R10" s="17"/>
      <c r="S10" s="17"/>
      <c r="T10" s="17"/>
      <c r="U10" s="17"/>
      <c r="V10" s="17"/>
      <c r="W10" s="17"/>
      <c r="X10" s="18"/>
    </row>
    <row r="11" spans="1:24" ht="186" customHeight="1" x14ac:dyDescent="0.25">
      <c r="A11" s="29">
        <v>3</v>
      </c>
      <c r="B11" s="26" t="s">
        <v>27</v>
      </c>
      <c r="C11" s="29" t="s">
        <v>28</v>
      </c>
      <c r="D11" s="29" t="s">
        <v>16</v>
      </c>
      <c r="E11" s="29" t="s">
        <v>4</v>
      </c>
      <c r="F11" s="30">
        <v>100</v>
      </c>
      <c r="G11" s="31">
        <v>80</v>
      </c>
      <c r="H11" s="31">
        <v>80.180000000000007</v>
      </c>
      <c r="I11" s="31">
        <v>85</v>
      </c>
      <c r="J11" s="31">
        <f>ROUND((G11+H11+I11)/3,2)</f>
        <v>81.73</v>
      </c>
      <c r="K11" s="32">
        <f>J11*F11</f>
        <v>8173</v>
      </c>
      <c r="L11" s="25"/>
      <c r="R11" s="17"/>
      <c r="S11" s="17"/>
      <c r="T11" s="17"/>
      <c r="U11" s="17"/>
      <c r="V11" s="17"/>
      <c r="W11" s="17"/>
      <c r="X11" s="18"/>
    </row>
    <row r="12" spans="1:24" ht="15.75" customHeight="1" x14ac:dyDescent="0.25">
      <c r="A12" s="28"/>
      <c r="B12" s="26"/>
      <c r="C12" s="59" t="s">
        <v>11</v>
      </c>
      <c r="D12" s="60"/>
      <c r="E12" s="26" t="s">
        <v>4</v>
      </c>
      <c r="F12" s="52"/>
      <c r="G12" s="53"/>
      <c r="H12" s="53"/>
      <c r="I12" s="53"/>
      <c r="J12" s="53"/>
      <c r="K12" s="54">
        <f>K11</f>
        <v>8173</v>
      </c>
      <c r="L12" s="25"/>
      <c r="R12" s="17"/>
      <c r="S12" s="17"/>
      <c r="T12" s="17"/>
      <c r="U12" s="17"/>
      <c r="V12" s="17"/>
      <c r="W12" s="17"/>
      <c r="X12" s="18"/>
    </row>
    <row r="13" spans="1:24" ht="25.5" customHeight="1" x14ac:dyDescent="0.25">
      <c r="A13" s="51"/>
      <c r="B13" s="55"/>
      <c r="C13" s="61" t="s">
        <v>17</v>
      </c>
      <c r="D13" s="61"/>
      <c r="E13" s="61"/>
      <c r="F13" s="61"/>
      <c r="G13" s="61"/>
      <c r="H13" s="61"/>
      <c r="I13" s="61"/>
      <c r="J13" s="62"/>
      <c r="K13" s="37">
        <f>K12+K10+K8</f>
        <v>66445.790000000008</v>
      </c>
      <c r="L13" s="25"/>
      <c r="R13" s="17"/>
      <c r="S13" s="17"/>
      <c r="T13" s="17"/>
      <c r="U13" s="17"/>
      <c r="V13" s="17"/>
      <c r="W13" s="17"/>
      <c r="X13" s="18"/>
    </row>
    <row r="14" spans="1:24" x14ac:dyDescent="0.25">
      <c r="A14" s="33"/>
      <c r="B14" s="34"/>
      <c r="C14" s="35" t="s">
        <v>14</v>
      </c>
      <c r="D14" s="35"/>
      <c r="E14" s="34"/>
      <c r="F14" s="34"/>
      <c r="G14" s="34"/>
      <c r="H14" s="34"/>
      <c r="I14" s="35"/>
      <c r="J14" s="36"/>
      <c r="K14" s="37">
        <v>66445.790000000008</v>
      </c>
      <c r="L14" s="25"/>
      <c r="Q14" s="13"/>
      <c r="R14" s="19"/>
      <c r="S14" s="20"/>
      <c r="T14" s="20"/>
      <c r="U14" s="20"/>
      <c r="V14" s="21"/>
      <c r="W14" s="20"/>
      <c r="X14" s="22"/>
    </row>
    <row r="15" spans="1:24" ht="15.75" customHeight="1" x14ac:dyDescent="0.25">
      <c r="A15" s="38" t="s">
        <v>29</v>
      </c>
      <c r="B15" s="39"/>
      <c r="C15" s="39"/>
      <c r="D15" s="39"/>
      <c r="E15" s="39"/>
      <c r="F15" s="39"/>
      <c r="G15" s="39"/>
      <c r="H15" s="39"/>
      <c r="I15" s="40"/>
      <c r="J15" s="39"/>
      <c r="K15" s="39"/>
      <c r="L15" s="41"/>
    </row>
    <row r="16" spans="1:24" x14ac:dyDescent="0.25">
      <c r="A16" s="42"/>
      <c r="B16" s="42"/>
      <c r="C16" s="42"/>
      <c r="D16" s="42"/>
      <c r="E16" s="42"/>
      <c r="F16" s="43"/>
      <c r="G16" s="40"/>
      <c r="H16" s="40"/>
      <c r="I16" s="43"/>
      <c r="J16" s="40"/>
      <c r="K16" s="44"/>
      <c r="L16" s="45"/>
    </row>
    <row r="17" spans="1:12" x14ac:dyDescent="0.25">
      <c r="A17" s="42"/>
      <c r="C17" s="42"/>
      <c r="D17" s="42"/>
      <c r="E17" s="42"/>
      <c r="F17" s="43"/>
      <c r="G17" s="43"/>
      <c r="H17" s="43"/>
      <c r="I17" s="46"/>
      <c r="J17" s="43"/>
      <c r="K17" s="43"/>
      <c r="L17" s="45"/>
    </row>
    <row r="18" spans="1:12" x14ac:dyDescent="0.25">
      <c r="A18" s="42" t="s">
        <v>18</v>
      </c>
      <c r="B18" s="47"/>
      <c r="C18" s="47"/>
      <c r="D18" s="48"/>
      <c r="E18" s="42"/>
      <c r="F18" s="43"/>
      <c r="G18" s="43"/>
      <c r="H18" s="43"/>
      <c r="I18" s="43"/>
      <c r="J18" s="43"/>
      <c r="K18" s="43"/>
      <c r="L18" s="45"/>
    </row>
    <row r="19" spans="1:12" x14ac:dyDescent="0.25">
      <c r="A19" s="56" t="s">
        <v>19</v>
      </c>
      <c r="B19" s="56"/>
      <c r="C19" s="56"/>
      <c r="D19" s="49"/>
      <c r="E19" s="49"/>
      <c r="F19" s="43"/>
      <c r="G19" s="43"/>
      <c r="H19" s="43"/>
      <c r="I19" s="43"/>
      <c r="J19" s="43"/>
      <c r="K19" s="43"/>
      <c r="L19" s="45"/>
    </row>
    <row r="20" spans="1:12" x14ac:dyDescent="0.25">
      <c r="A20" s="42"/>
      <c r="B20" s="47"/>
      <c r="C20" s="49"/>
      <c r="D20" s="49"/>
      <c r="E20" s="49"/>
      <c r="F20" s="43"/>
      <c r="G20" s="43"/>
      <c r="H20" s="43"/>
      <c r="I20" s="43"/>
      <c r="J20" s="43"/>
      <c r="K20" s="43"/>
      <c r="L20" s="45"/>
    </row>
    <row r="21" spans="1:12" ht="15.75" x14ac:dyDescent="0.25">
      <c r="A21" s="4" t="s">
        <v>20</v>
      </c>
      <c r="B21" s="6"/>
      <c r="C21" s="7"/>
      <c r="D21" s="7"/>
      <c r="E21" s="7"/>
      <c r="F21" s="5"/>
      <c r="G21" s="5"/>
      <c r="H21" s="5"/>
      <c r="I21" s="10"/>
      <c r="J21" s="5"/>
      <c r="K21" s="5"/>
      <c r="L21" s="2"/>
    </row>
    <row r="22" spans="1:12" ht="15.75" x14ac:dyDescent="0.25">
      <c r="A22" s="57" t="s">
        <v>21</v>
      </c>
      <c r="B22" s="57"/>
      <c r="C22" s="57"/>
      <c r="D22" s="9"/>
      <c r="E22" s="10"/>
      <c r="F22" s="10"/>
      <c r="G22" s="10"/>
      <c r="H22" s="10"/>
      <c r="J22" s="11"/>
      <c r="K22" s="4"/>
      <c r="L22" s="1"/>
    </row>
    <row r="23" spans="1:12" ht="15.75" x14ac:dyDescent="0.25">
      <c r="A23" s="58" t="s">
        <v>22</v>
      </c>
      <c r="B23" s="58"/>
      <c r="C23" s="58"/>
      <c r="H23" s="12"/>
      <c r="L23" s="3"/>
    </row>
    <row r="24" spans="1:12" ht="15.75" x14ac:dyDescent="0.25">
      <c r="B24" s="12"/>
    </row>
    <row r="25" spans="1:12" ht="15.75" x14ac:dyDescent="0.25">
      <c r="B25" s="12"/>
      <c r="H25" s="12"/>
    </row>
  </sheetData>
  <mergeCells count="19">
    <mergeCell ref="G5:I5"/>
    <mergeCell ref="J5:J6"/>
    <mergeCell ref="K5:K6"/>
    <mergeCell ref="A1:K2"/>
    <mergeCell ref="A3:L3"/>
    <mergeCell ref="A4:J4"/>
    <mergeCell ref="A5:A6"/>
    <mergeCell ref="B5:B6"/>
    <mergeCell ref="C5:C6"/>
    <mergeCell ref="D5:D6"/>
    <mergeCell ref="E5:E6"/>
    <mergeCell ref="F5:F6"/>
    <mergeCell ref="A19:C19"/>
    <mergeCell ref="A22:C22"/>
    <mergeCell ref="A23:C23"/>
    <mergeCell ref="C8:D8"/>
    <mergeCell ref="C10:D10"/>
    <mergeCell ref="C12:D12"/>
    <mergeCell ref="C13:J13"/>
  </mergeCells>
  <pageMargins left="0.19685039370078741" right="0.19685039370078741" top="0.39370078740157483" bottom="0.1968503937007874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08.07.19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2019-08-13T06:43:32Z</cp:lastPrinted>
  <dcterms:created xsi:type="dcterms:W3CDTF">2016-01-21T04:36:45Z</dcterms:created>
  <dcterms:modified xsi:type="dcterms:W3CDTF">2019-08-21T11:14:32Z</dcterms:modified>
</cp:coreProperties>
</file>