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20" windowHeight="79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Лист1!$A$4:$H$4</definedName>
    <definedName name="_xlnm.Print_Area" localSheetId="0">Лист1!$A$1:$F$94</definedName>
  </definedNames>
  <calcPr calcId="144525"/>
</workbook>
</file>

<file path=xl/calcChain.xml><?xml version="1.0" encoding="utf-8"?>
<calcChain xmlns="http://schemas.openxmlformats.org/spreadsheetml/2006/main">
  <c r="F91" i="1" l="1"/>
  <c r="E71" i="1" l="1"/>
  <c r="F10" i="1"/>
  <c r="E70" i="1" l="1"/>
  <c r="E41" i="1" l="1"/>
  <c r="F35" i="1"/>
  <c r="D29" i="1"/>
  <c r="C29" i="1"/>
  <c r="B29" i="1"/>
  <c r="F22" i="1"/>
  <c r="E21" i="1"/>
  <c r="E88" i="1"/>
  <c r="E82" i="1"/>
  <c r="E76" i="1"/>
  <c r="F70" i="1"/>
  <c r="D71" i="1"/>
  <c r="E64" i="1"/>
  <c r="E52" i="1"/>
  <c r="D53" i="1"/>
  <c r="E34" i="1"/>
  <c r="F34" i="1" s="1"/>
  <c r="D35" i="1"/>
  <c r="F21" i="1"/>
  <c r="D22" i="1"/>
  <c r="F52" i="1" l="1"/>
  <c r="E53" i="1"/>
  <c r="F53" i="1" s="1"/>
  <c r="F88" i="1"/>
  <c r="D89" i="1"/>
  <c r="F82" i="1"/>
  <c r="D83" i="1"/>
  <c r="F76" i="1"/>
  <c r="D77" i="1"/>
  <c r="F64" i="1"/>
  <c r="D65" i="1"/>
  <c r="E58" i="1"/>
  <c r="F58" i="1" s="1"/>
  <c r="D59" i="1"/>
  <c r="E46" i="1"/>
  <c r="D47" i="1"/>
  <c r="E40" i="1"/>
  <c r="F40" i="1" s="1"/>
  <c r="D41" i="1"/>
  <c r="F41" i="1" s="1"/>
  <c r="E28" i="1"/>
  <c r="E15" i="1"/>
  <c r="F15" i="1" s="1"/>
  <c r="D16" i="1"/>
  <c r="E9" i="1"/>
  <c r="F9" i="1" s="1"/>
  <c r="D10" i="1"/>
  <c r="D90" i="1" l="1"/>
  <c r="D91" i="1" s="1"/>
  <c r="F46" i="1"/>
  <c r="E47" i="1"/>
  <c r="F47" i="1" s="1"/>
  <c r="F28" i="1"/>
  <c r="E29" i="1"/>
  <c r="F29" i="1" s="1"/>
  <c r="C16" i="1"/>
  <c r="C10" i="1"/>
  <c r="C89" i="1" l="1"/>
  <c r="B89" i="1"/>
  <c r="C83" i="1"/>
  <c r="B83" i="1"/>
  <c r="C77" i="1"/>
  <c r="B77" i="1"/>
  <c r="E77" i="1" s="1"/>
  <c r="F77" i="1" s="1"/>
  <c r="C71" i="1"/>
  <c r="B71" i="1"/>
  <c r="C65" i="1"/>
  <c r="B65" i="1"/>
  <c r="C59" i="1"/>
  <c r="B59" i="1"/>
  <c r="C53" i="1"/>
  <c r="B53" i="1"/>
  <c r="C47" i="1"/>
  <c r="B47" i="1"/>
  <c r="C41" i="1"/>
  <c r="B41" i="1"/>
  <c r="C35" i="1"/>
  <c r="B35" i="1"/>
  <c r="C22" i="1"/>
  <c r="B22" i="1"/>
  <c r="B16" i="1"/>
  <c r="B10" i="1"/>
  <c r="B90" i="1" l="1"/>
  <c r="B91" i="1" s="1"/>
  <c r="C90" i="1"/>
  <c r="C91" i="1" s="1"/>
  <c r="E59" i="1"/>
  <c r="F59" i="1" s="1"/>
  <c r="E83" i="1"/>
  <c r="F65" i="1"/>
  <c r="B4" i="2"/>
  <c r="E90" i="1" l="1"/>
  <c r="E91" i="1" s="1"/>
  <c r="F83" i="1"/>
  <c r="F90" i="1" s="1"/>
</calcChain>
</file>

<file path=xl/sharedStrings.xml><?xml version="1.0" encoding="utf-8"?>
<sst xmlns="http://schemas.openxmlformats.org/spreadsheetml/2006/main" count="149" uniqueCount="42">
  <si>
    <t>IV. ОБОСНОВАНИЕ НАЧАЛЬНОЙ (МАКСИМАЛЬНОЙ) ЦЕНЫ КОНТРАКТА НА ПОСТАВКУ СПЕЦОДЕЖДЫ</t>
  </si>
  <si>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</si>
  <si>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</si>
  <si>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</si>
  <si>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</t>
  </si>
  <si>
    <t>Начальная цена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</si>
  <si>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</si>
  <si>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</si>
  <si>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</si>
  <si>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</si>
  <si>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</si>
  <si>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</si>
  <si>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</si>
  <si>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</si>
  <si>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ВСЕГО</t>
  </si>
  <si>
    <t>ВСЕГО с доставкой</t>
  </si>
  <si>
    <t>Халат женский, для защиты от общих производственных загрязнений и механических воздействий</t>
  </si>
  <si>
    <t>• Халат укороченный (10-15 см выше колена) с центральной застёжкой на молнию, накладными карманами. Отложной воротник с белой отделкой. Короткий рукав.
• По низу боковых швов небольшие разрезы
• Декоративный кант, в контрастную полоску по всем краям халата
Плотность ткани: не менее 110 г/м² и не более 150 г/м².
Состав ткани: габардин или смесовая, не менее 35% хлопок, полиэфир.
Цвет: синий.
ГОСТ 25294-2003
ГОСТ 12.4.280-2014</t>
  </si>
  <si>
    <t>Перчатки трикотажные для защиты рук от механических воздействий</t>
  </si>
  <si>
    <t>• Халат укороченный (10-15 см выше колена ) с центральной застёжкой на молнию, накладными карманами. Отложной воротник с белой отделкой. Без рукавов
• По низу боковых швов небольшие разрезы
• Декоративный кант, в контрастную полоску по всем краям халата
Плотность ткани: не менее 110 г/м² и не более 150 г/м².
Состав ткани: габардин или смесовая, не менее 35% хлопок, полиэфир.
Цвет: синий
ГОСТ 25294-2003
• ГОСТ 12.4.280-2014</t>
  </si>
  <si>
    <t>Трикотажные перчатки. С  точечным полимерным покрытием из ПВХ на ладонной части.
Материал:  не менее 70% хлопка, полиэфир.
Класс вязки: не менее 10.
ГОСТ 12.4.252-2013</t>
  </si>
  <si>
    <t>Перчатки латексные</t>
  </si>
  <si>
    <t xml:space="preserve">• Перчатки предназначены для защиты от химических веществ, таких как разбавленные кислоты, щелочи, моющие средства и спирты.
Материал основы: натуральный латекс.
• Герметичные перчатки анатомической формы из натурального латекса, с внутренним покрытием из натурального латекса с хлопковым ворсом.
• Противоскользящая поверхность на ладони и пальцах  
• ГОСТ 20010-93 -
</t>
  </si>
  <si>
    <t xml:space="preserve">Трикотажные перчатки.
Материал:  не менее 70% хлопка, полиэфир.
Класс вязки: не менее 10.
</t>
  </si>
  <si>
    <t>Перчатки из полимерных материалов</t>
  </si>
  <si>
    <t xml:space="preserve">Перчатки предназначены для защиты от масел, красок, лака.
Для рабочего
ТР ТС 019/2011
</t>
  </si>
  <si>
    <t xml:space="preserve">Трикотажные перчатки с  двойным покрытием из натурального латекса. Покрытие латексом на ладонной части.
Материал:  не менее 70% хлопка, полиэфир.
Класс вязки: не менее 10.
Для дворника, рабочего, сторожа, уборщика, заведующего хозяйством
ГОСТ 12.4.252-2013
</t>
  </si>
  <si>
    <t>Перчатки с защитным покрытием, морозостойкие с шерстяными вкладышами</t>
  </si>
  <si>
    <t xml:space="preserve">• Двойные перчатки из плотного трикотажа, с эластичной манжетой и покрытием ладоней и пальцев натуральным латексом.
Защита от механических воздействий. Защита от пониженных температур
Материал: Полиэфир
Описание материала: Верхняя перчатка: 100 % полиэфирная пряжа кольцевого прядения. Внутренняя перчатка: 100% акрил
Материал покрытия: Латекс
Описание материала покрытия: Рельефная и нескользящая поверхность и высокая чувствительность пальцев.
Тип покрытия: Частичное
ТР ТС 019/2011
</t>
  </si>
  <si>
    <t>Рукавицы меховые</t>
  </si>
  <si>
    <t>Рукавицы защитные от пониженных температур.
Материал: смесовая или грета,  не менее 35% хлопка, полиэфир.
Утеплитель: искусственный мех
Для дворников бартев, фролов, котельников
ГОСТ 12.4.010-75</t>
  </si>
  <si>
    <t>Сапоги резиновые  с защитным подноском</t>
  </si>
  <si>
    <t>Сапоги резиновые  с защитным металлическим  подноском. Сезон: Весна, Осень.
Верх: морозостойкая резина.
Высота сапога: не менее 38 см.
Цвет: черный или темно-зеленный.
Метод крепления: литьевой.
Подошва: резина
ГОСТ 5375-79</t>
  </si>
  <si>
    <t>Валенки с резиновым низом</t>
  </si>
  <si>
    <t xml:space="preserve">Валенки предназначены для защиты от пониженных температур и контакта с водой.
Материал: 100% грубая шерсть
Цвет: черный или серый
Метод крепления подошвы: прессовой.
Подошва из резины препятствует скольжению, намоканию и истиранию
ГОСТ 18724-88
</t>
  </si>
  <si>
    <t>Фартук хлопчатобумажный с нагрудником</t>
  </si>
  <si>
    <t xml:space="preserve">Фартук с цельнокроеным нагрудником, с замкнутой шейной бретелью. К верхним боковым углам притачана тесьма для завязывания.
Цвет: синий
Ткань: 100% хлопок
ГОСТ 25295-2003
</t>
  </si>
  <si>
    <t>Средство индивидуальной защиты органов дыхания фильтрующее</t>
  </si>
  <si>
    <t xml:space="preserve">Средство индивидуальной защиты органов дыхания фильтрующее (респиратор, полумаска). Защита  от пыли, красок, лаков и т.д.
• для рабочего, архивариуса
ТР ТС 019/2011
</t>
  </si>
  <si>
    <r>
      <rPr>
        <sz val="8"/>
        <rFont val="Times New Roman"/>
        <family val="1"/>
        <charset val="204"/>
      </rPr>
      <t>Начальная (максимальная цена) контракта составляет 41 754  (сорок одна тысяча семьсот пятьдесят четыре) рубля 33 копеек</t>
    </r>
    <r>
      <rPr>
        <sz val="8"/>
        <color rgb="FFFF0000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 xml:space="preserve">
1* - Коммерческое предложение  № б/н от 18.03.2019г.</t>
    </r>
    <r>
      <rPr>
        <sz val="8"/>
        <rFont val="Times New Roman"/>
        <family val="1"/>
        <charset val="204"/>
      </rPr>
      <t xml:space="preserve">
2* - Коммерческое предложение  № 3 от 25.03.2019г.</t>
    </r>
    <r>
      <rPr>
        <sz val="8"/>
        <color theme="1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3* - Коммерческое предложение  № б/н от 26.03.2019г.</t>
    </r>
    <r>
      <rPr>
        <sz val="8"/>
        <color theme="1"/>
        <rFont val="Times New Roman"/>
        <family val="1"/>
        <charset val="204"/>
      </rPr>
      <t xml:space="preserve">
Работник контрактной службы                                                                                                                                                                              Филатова Е.А. 
</t>
    </r>
  </si>
  <si>
    <t xml:space="preserve">Одежда специальная для защиты от воды </t>
  </si>
  <si>
    <t>Вид одежды:плащ; класс защиты одежды: 3 (водонепроницаемая), половая принадлежность: мужской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</si>
</sst>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/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0" fontId="1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2" fontId="4" fillId="0" borderId="30" xfId="0" applyNumberFormat="1" applyFont="1" applyBorder="1" applyAlignment="1">
      <alignment horizontal="center" vertical="top" wrapText="1"/>
    </xf>
    <xf numFmtId="2" fontId="4" fillId="0" borderId="17" xfId="0" applyNumberFormat="1" applyFont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0" fontId="7" fillId="2" borderId="16" xfId="0" applyFont="1" applyFill="1" applyBorder="1" applyAlignment="1">
      <alignment horizontal="left" vertical="top" wrapText="1"/>
    </xf>
    <xf numFmtId="4" fontId="7" fillId="2" borderId="24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2" borderId="26" xfId="0" applyNumberFormat="1" applyFont="1" applyFill="1" applyBorder="1" applyAlignment="1">
      <alignment horizontal="center" vertical="top" wrapText="1"/>
    </xf>
    <xf numFmtId="0" fontId="11" fillId="2" borderId="0" xfId="0" applyFont="1" applyFill="1"/>
    <xf numFmtId="2" fontId="7" fillId="2" borderId="24" xfId="0" applyNumberFormat="1" applyFont="1" applyFill="1" applyBorder="1" applyAlignment="1">
      <alignment horizontal="center" vertical="top" wrapText="1"/>
    </xf>
    <xf numFmtId="2" fontId="7" fillId="0" borderId="25" xfId="0" applyNumberFormat="1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6" fillId="0" borderId="17" xfId="0" applyFont="1" applyBorder="1" applyAlignment="1">
      <alignment horizontal="justify" wrapText="1"/>
    </xf>
    <xf numFmtId="0" fontId="6" fillId="0" borderId="1" xfId="0" applyFont="1" applyBorder="1" applyAlignment="1">
      <alignment horizontal="justify" wrapText="1"/>
    </xf>
    <xf numFmtId="0" fontId="6" fillId="0" borderId="18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5"/>
  <sheetViews>
    <sheetView tabSelected="1" topLeftCell="A59" zoomScaleNormal="100" workbookViewId="0">
      <selection activeCell="B81" sqref="B81:E81"/>
    </sheetView>
  </sheetViews>
  <sheetFormatPr defaultRowHeight="15.75" x14ac:dyDescent="0.25"/>
  <cols>
    <col min="1" max="1" width="18.375" customWidth="1"/>
    <col min="2" max="3" width="24.875" customWidth="1"/>
    <col min="4" max="4" width="24.875" style="20" customWidth="1"/>
    <col min="5" max="5" width="22.125" customWidth="1"/>
    <col min="6" max="6" width="18.625" customWidth="1"/>
    <col min="7" max="7" width="9" style="21"/>
    <col min="8" max="8" width="9" style="22"/>
  </cols>
  <sheetData>
    <row r="1" spans="1:8" ht="33" customHeight="1" thickBot="1" x14ac:dyDescent="0.3">
      <c r="A1" s="61" t="s">
        <v>0</v>
      </c>
      <c r="B1" s="61"/>
      <c r="C1" s="61"/>
      <c r="D1" s="61"/>
      <c r="E1" s="61"/>
      <c r="F1" s="61"/>
      <c r="G1"/>
      <c r="H1"/>
    </row>
    <row r="2" spans="1:8" s="3" customFormat="1" ht="20.100000000000001" customHeight="1" thickTop="1" thickBot="1" x14ac:dyDescent="0.25">
      <c r="A2" s="1" t="s">
        <v>1</v>
      </c>
      <c r="B2" s="2"/>
      <c r="C2" s="2"/>
      <c r="D2" s="2"/>
      <c r="E2" s="2"/>
      <c r="F2" s="2"/>
    </row>
    <row r="3" spans="1:8" ht="20.100000000000001" customHeight="1" thickTop="1" thickBot="1" x14ac:dyDescent="0.3">
      <c r="A3" s="62" t="s">
        <v>2</v>
      </c>
      <c r="B3" s="64" t="s">
        <v>3</v>
      </c>
      <c r="C3" s="65"/>
      <c r="D3" s="66"/>
      <c r="E3" s="4" t="s">
        <v>4</v>
      </c>
      <c r="F3" s="5" t="s">
        <v>5</v>
      </c>
      <c r="G3"/>
      <c r="H3"/>
    </row>
    <row r="4" spans="1:8" ht="20.100000000000001" customHeight="1" thickBot="1" x14ac:dyDescent="0.3">
      <c r="A4" s="63"/>
      <c r="B4" s="6">
        <v>1</v>
      </c>
      <c r="C4" s="7">
        <v>2</v>
      </c>
      <c r="D4" s="7">
        <v>3</v>
      </c>
      <c r="E4" s="8"/>
      <c r="F4" s="9"/>
      <c r="G4"/>
      <c r="H4"/>
    </row>
    <row r="5" spans="1:8" ht="20.100000000000001" customHeight="1" thickTop="1" x14ac:dyDescent="0.25">
      <c r="A5" s="10" t="s">
        <v>6</v>
      </c>
      <c r="B5" s="53" t="s">
        <v>16</v>
      </c>
      <c r="C5" s="54"/>
      <c r="D5" s="54"/>
      <c r="E5" s="55"/>
      <c r="F5" s="56"/>
      <c r="G5"/>
      <c r="H5"/>
    </row>
    <row r="6" spans="1:8" ht="103.5" customHeight="1" thickBot="1" x14ac:dyDescent="0.3">
      <c r="A6" s="11" t="s">
        <v>7</v>
      </c>
      <c r="B6" s="67" t="s">
        <v>17</v>
      </c>
      <c r="C6" s="68"/>
      <c r="D6" s="68"/>
      <c r="E6" s="69"/>
      <c r="F6" s="57"/>
      <c r="G6"/>
      <c r="H6"/>
    </row>
    <row r="7" spans="1:8" ht="20.100000000000001" customHeight="1" thickTop="1" thickBot="1" x14ac:dyDescent="0.3">
      <c r="A7" s="11" t="s">
        <v>8</v>
      </c>
      <c r="B7" s="12">
        <v>19</v>
      </c>
      <c r="C7" s="13" t="s">
        <v>9</v>
      </c>
      <c r="D7" s="13"/>
      <c r="E7" s="14"/>
      <c r="F7" s="15"/>
      <c r="G7"/>
      <c r="H7"/>
    </row>
    <row r="8" spans="1:8" ht="20.100000000000001" customHeight="1" thickTop="1" thickBot="1" x14ac:dyDescent="0.3">
      <c r="A8" s="11" t="s">
        <v>10</v>
      </c>
      <c r="B8" s="50" t="s">
        <v>11</v>
      </c>
      <c r="C8" s="51"/>
      <c r="D8" s="51"/>
      <c r="E8" s="52"/>
      <c r="F8" s="15"/>
      <c r="G8"/>
      <c r="H8"/>
    </row>
    <row r="9" spans="1:8" ht="20.100000000000001" customHeight="1" thickTop="1" thickBot="1" x14ac:dyDescent="0.3">
      <c r="A9" s="11" t="s">
        <v>12</v>
      </c>
      <c r="B9" s="27">
        <v>450</v>
      </c>
      <c r="C9" s="28">
        <v>400</v>
      </c>
      <c r="D9" s="29">
        <v>580</v>
      </c>
      <c r="E9" s="29">
        <f>(B9+C9+D9)/3</f>
        <v>476.66666666666669</v>
      </c>
      <c r="F9" s="30">
        <f>E9</f>
        <v>476.66666666666669</v>
      </c>
      <c r="G9"/>
      <c r="H9"/>
    </row>
    <row r="10" spans="1:8" s="47" customFormat="1" ht="20.100000000000001" customHeight="1" thickTop="1" thickBot="1" x14ac:dyDescent="0.3">
      <c r="A10" s="42" t="s">
        <v>13</v>
      </c>
      <c r="B10" s="43">
        <f>B9*B7</f>
        <v>8550</v>
      </c>
      <c r="C10" s="44">
        <f>B7*C9</f>
        <v>7600</v>
      </c>
      <c r="D10" s="45">
        <f>D9*B7</f>
        <v>11020</v>
      </c>
      <c r="E10" s="45">
        <v>9056.73</v>
      </c>
      <c r="F10" s="46">
        <f>9056.73</f>
        <v>9056.73</v>
      </c>
    </row>
    <row r="11" spans="1:8" ht="20.100000000000001" customHeight="1" thickTop="1" x14ac:dyDescent="0.25">
      <c r="A11" s="10" t="s">
        <v>6</v>
      </c>
      <c r="B11" s="53" t="s">
        <v>16</v>
      </c>
      <c r="C11" s="54"/>
      <c r="D11" s="54"/>
      <c r="E11" s="55"/>
      <c r="F11" s="56"/>
      <c r="G11"/>
      <c r="H11"/>
    </row>
    <row r="12" spans="1:8" ht="99.75" customHeight="1" thickBot="1" x14ac:dyDescent="0.3">
      <c r="A12" s="11" t="s">
        <v>7</v>
      </c>
      <c r="B12" s="58" t="s">
        <v>19</v>
      </c>
      <c r="C12" s="59"/>
      <c r="D12" s="59"/>
      <c r="E12" s="60"/>
      <c r="F12" s="57"/>
      <c r="G12"/>
      <c r="H12"/>
    </row>
    <row r="13" spans="1:8" ht="20.100000000000001" customHeight="1" thickTop="1" thickBot="1" x14ac:dyDescent="0.3">
      <c r="A13" s="11" t="s">
        <v>8</v>
      </c>
      <c r="B13" s="12">
        <v>7</v>
      </c>
      <c r="C13" s="13" t="s">
        <v>9</v>
      </c>
      <c r="D13" s="13"/>
      <c r="E13" s="14"/>
      <c r="F13" s="15"/>
      <c r="G13"/>
      <c r="H13"/>
    </row>
    <row r="14" spans="1:8" ht="20.100000000000001" customHeight="1" thickTop="1" thickBot="1" x14ac:dyDescent="0.3">
      <c r="A14" s="11" t="s">
        <v>10</v>
      </c>
      <c r="B14" s="50" t="s">
        <v>11</v>
      </c>
      <c r="C14" s="51"/>
      <c r="D14" s="51"/>
      <c r="E14" s="52"/>
      <c r="F14" s="15"/>
      <c r="G14"/>
      <c r="H14"/>
    </row>
    <row r="15" spans="1:8" ht="20.100000000000001" customHeight="1" thickTop="1" thickBot="1" x14ac:dyDescent="0.3">
      <c r="A15" s="11" t="s">
        <v>12</v>
      </c>
      <c r="B15" s="27">
        <v>520</v>
      </c>
      <c r="C15" s="28">
        <v>550</v>
      </c>
      <c r="D15" s="29">
        <v>570</v>
      </c>
      <c r="E15" s="29">
        <f>(B15+C15+D15)/3</f>
        <v>546.66666666666663</v>
      </c>
      <c r="F15" s="30">
        <f>E15</f>
        <v>546.66666666666663</v>
      </c>
      <c r="G15"/>
      <c r="H15"/>
    </row>
    <row r="16" spans="1:8" s="47" customFormat="1" ht="20.100000000000001" customHeight="1" thickTop="1" thickBot="1" x14ac:dyDescent="0.3">
      <c r="A16" s="42" t="s">
        <v>13</v>
      </c>
      <c r="B16" s="43">
        <f>B15*B13</f>
        <v>3640</v>
      </c>
      <c r="C16" s="44">
        <f>C15*B13</f>
        <v>3850</v>
      </c>
      <c r="D16" s="45">
        <f>B13*D15</f>
        <v>3990</v>
      </c>
      <c r="E16" s="45">
        <v>3826.69</v>
      </c>
      <c r="F16" s="46">
        <v>3826.69</v>
      </c>
    </row>
    <row r="17" spans="1:8" ht="20.100000000000001" customHeight="1" thickTop="1" x14ac:dyDescent="0.25">
      <c r="A17" s="10" t="s">
        <v>6</v>
      </c>
      <c r="B17" s="53" t="s">
        <v>18</v>
      </c>
      <c r="C17" s="54"/>
      <c r="D17" s="54"/>
      <c r="E17" s="55"/>
      <c r="F17" s="56"/>
      <c r="G17"/>
      <c r="H17"/>
    </row>
    <row r="18" spans="1:8" ht="51" customHeight="1" thickBot="1" x14ac:dyDescent="0.3">
      <c r="A18" s="11" t="s">
        <v>7</v>
      </c>
      <c r="B18" s="58" t="s">
        <v>20</v>
      </c>
      <c r="C18" s="59"/>
      <c r="D18" s="59"/>
      <c r="E18" s="60"/>
      <c r="F18" s="57"/>
      <c r="G18"/>
      <c r="H18"/>
    </row>
    <row r="19" spans="1:8" ht="20.100000000000001" customHeight="1" thickTop="1" thickBot="1" x14ac:dyDescent="0.3">
      <c r="A19" s="11" t="s">
        <v>8</v>
      </c>
      <c r="B19" s="12">
        <v>3</v>
      </c>
      <c r="C19" s="13" t="s">
        <v>9</v>
      </c>
      <c r="D19" s="13"/>
      <c r="E19" s="14"/>
      <c r="F19" s="15"/>
      <c r="G19"/>
      <c r="H19"/>
    </row>
    <row r="20" spans="1:8" ht="20.100000000000001" customHeight="1" thickTop="1" thickBot="1" x14ac:dyDescent="0.3">
      <c r="A20" s="11" t="s">
        <v>10</v>
      </c>
      <c r="B20" s="50" t="s">
        <v>11</v>
      </c>
      <c r="C20" s="51"/>
      <c r="D20" s="51"/>
      <c r="E20" s="52"/>
      <c r="F20" s="15"/>
      <c r="G20"/>
      <c r="H20"/>
    </row>
    <row r="21" spans="1:8" ht="20.100000000000001" customHeight="1" thickTop="1" thickBot="1" x14ac:dyDescent="0.3">
      <c r="A21" s="11" t="s">
        <v>12</v>
      </c>
      <c r="B21" s="16">
        <v>30</v>
      </c>
      <c r="C21" s="17">
        <v>25</v>
      </c>
      <c r="D21" s="18">
        <v>12</v>
      </c>
      <c r="E21" s="18">
        <f>(B21+C21+D21)/3</f>
        <v>22.333333333333332</v>
      </c>
      <c r="F21" s="19">
        <f>E21</f>
        <v>22.333333333333332</v>
      </c>
      <c r="G21"/>
      <c r="H21"/>
    </row>
    <row r="22" spans="1:8" s="47" customFormat="1" ht="20.100000000000001" customHeight="1" thickTop="1" thickBot="1" x14ac:dyDescent="0.3">
      <c r="A22" s="42" t="s">
        <v>13</v>
      </c>
      <c r="B22" s="48">
        <f>B21*B19</f>
        <v>90</v>
      </c>
      <c r="C22" s="48">
        <f>B19*C21</f>
        <v>75</v>
      </c>
      <c r="D22" s="48">
        <f>D21*B19</f>
        <v>36</v>
      </c>
      <c r="E22" s="49">
        <v>66.989999999999995</v>
      </c>
      <c r="F22" s="48">
        <f>E22</f>
        <v>66.989999999999995</v>
      </c>
    </row>
    <row r="23" spans="1:8" ht="20.100000000000001" hidden="1" customHeight="1" thickTop="1" thickBot="1" x14ac:dyDescent="0.3">
      <c r="A23" s="11"/>
      <c r="B23" s="31"/>
      <c r="C23" s="31"/>
      <c r="D23" s="31"/>
      <c r="E23" s="31"/>
      <c r="F23" s="32"/>
      <c r="G23"/>
      <c r="H23"/>
    </row>
    <row r="24" spans="1:8" ht="20.100000000000001" customHeight="1" thickTop="1" x14ac:dyDescent="0.25">
      <c r="A24" s="10" t="s">
        <v>6</v>
      </c>
      <c r="B24" s="53" t="s">
        <v>21</v>
      </c>
      <c r="C24" s="54"/>
      <c r="D24" s="54"/>
      <c r="E24" s="55"/>
      <c r="F24" s="56"/>
      <c r="G24"/>
      <c r="H24"/>
    </row>
    <row r="25" spans="1:8" ht="75" customHeight="1" thickBot="1" x14ac:dyDescent="0.3">
      <c r="A25" s="11" t="s">
        <v>7</v>
      </c>
      <c r="B25" s="58" t="s">
        <v>22</v>
      </c>
      <c r="C25" s="59"/>
      <c r="D25" s="59"/>
      <c r="E25" s="60"/>
      <c r="F25" s="57"/>
      <c r="G25"/>
      <c r="H25"/>
    </row>
    <row r="26" spans="1:8" ht="20.100000000000001" customHeight="1" thickTop="1" thickBot="1" x14ac:dyDescent="0.3">
      <c r="A26" s="11" t="s">
        <v>8</v>
      </c>
      <c r="B26" s="12">
        <v>240</v>
      </c>
      <c r="C26" s="13" t="s">
        <v>9</v>
      </c>
      <c r="D26" s="13"/>
      <c r="E26" s="14"/>
      <c r="F26" s="15"/>
      <c r="G26"/>
      <c r="H26"/>
    </row>
    <row r="27" spans="1:8" ht="20.100000000000001" customHeight="1" thickTop="1" thickBot="1" x14ac:dyDescent="0.3">
      <c r="A27" s="11" t="s">
        <v>10</v>
      </c>
      <c r="B27" s="50" t="s">
        <v>11</v>
      </c>
      <c r="C27" s="51"/>
      <c r="D27" s="51"/>
      <c r="E27" s="52"/>
      <c r="F27" s="15"/>
      <c r="G27"/>
      <c r="H27"/>
    </row>
    <row r="28" spans="1:8" ht="20.100000000000001" customHeight="1" thickTop="1" thickBot="1" x14ac:dyDescent="0.3">
      <c r="A28" s="11" t="s">
        <v>12</v>
      </c>
      <c r="B28" s="38">
        <v>25</v>
      </c>
      <c r="C28" s="39">
        <v>30</v>
      </c>
      <c r="D28" s="40">
        <v>20</v>
      </c>
      <c r="E28" s="40">
        <f>(B28+C28+D28)/3</f>
        <v>25</v>
      </c>
      <c r="F28" s="41">
        <f>E28</f>
        <v>25</v>
      </c>
      <c r="G28"/>
      <c r="H28"/>
    </row>
    <row r="29" spans="1:8" s="47" customFormat="1" ht="20.100000000000001" customHeight="1" thickTop="1" thickBot="1" x14ac:dyDescent="0.3">
      <c r="A29" s="42" t="s">
        <v>13</v>
      </c>
      <c r="B29" s="43">
        <f>B28*B26</f>
        <v>6000</v>
      </c>
      <c r="C29" s="43">
        <f>B26*C28</f>
        <v>7200</v>
      </c>
      <c r="D29" s="43">
        <f>D28*B26</f>
        <v>4800</v>
      </c>
      <c r="E29" s="43">
        <f>B26*E28</f>
        <v>6000</v>
      </c>
      <c r="F29" s="43">
        <f>E29</f>
        <v>6000</v>
      </c>
    </row>
    <row r="30" spans="1:8" ht="20.100000000000001" customHeight="1" thickTop="1" x14ac:dyDescent="0.25">
      <c r="A30" s="10" t="s">
        <v>6</v>
      </c>
      <c r="B30" s="53" t="s">
        <v>18</v>
      </c>
      <c r="C30" s="54"/>
      <c r="D30" s="54"/>
      <c r="E30" s="55"/>
      <c r="F30" s="56"/>
      <c r="G30"/>
      <c r="H30"/>
    </row>
    <row r="31" spans="1:8" ht="36.75" customHeight="1" thickBot="1" x14ac:dyDescent="0.3">
      <c r="A31" s="11" t="s">
        <v>7</v>
      </c>
      <c r="B31" s="58" t="s">
        <v>23</v>
      </c>
      <c r="C31" s="59"/>
      <c r="D31" s="59"/>
      <c r="E31" s="60"/>
      <c r="F31" s="57"/>
      <c r="G31"/>
      <c r="H31"/>
    </row>
    <row r="32" spans="1:8" ht="20.100000000000001" customHeight="1" thickTop="1" thickBot="1" x14ac:dyDescent="0.3">
      <c r="A32" s="11" t="s">
        <v>8</v>
      </c>
      <c r="B32" s="12">
        <v>36</v>
      </c>
      <c r="C32" s="13" t="s">
        <v>9</v>
      </c>
      <c r="D32" s="13"/>
      <c r="E32" s="14"/>
      <c r="F32" s="15"/>
      <c r="G32"/>
      <c r="H32"/>
    </row>
    <row r="33" spans="1:8" ht="20.100000000000001" customHeight="1" thickTop="1" thickBot="1" x14ac:dyDescent="0.3">
      <c r="A33" s="11" t="s">
        <v>10</v>
      </c>
      <c r="B33" s="50" t="s">
        <v>11</v>
      </c>
      <c r="C33" s="51"/>
      <c r="D33" s="51"/>
      <c r="E33" s="52"/>
      <c r="F33" s="15"/>
      <c r="G33"/>
      <c r="H33"/>
    </row>
    <row r="34" spans="1:8" ht="20.100000000000001" customHeight="1" thickTop="1" thickBot="1" x14ac:dyDescent="0.3">
      <c r="A34" s="11" t="s">
        <v>12</v>
      </c>
      <c r="B34" s="38">
        <v>35</v>
      </c>
      <c r="C34" s="39">
        <v>30</v>
      </c>
      <c r="D34" s="40">
        <v>12</v>
      </c>
      <c r="E34" s="40">
        <f>(B34+C34+D34)/3</f>
        <v>25.666666666666668</v>
      </c>
      <c r="F34" s="41">
        <f>E34</f>
        <v>25.666666666666668</v>
      </c>
      <c r="G34"/>
      <c r="H34"/>
    </row>
    <row r="35" spans="1:8" s="47" customFormat="1" ht="20.100000000000001" customHeight="1" thickTop="1" thickBot="1" x14ac:dyDescent="0.3">
      <c r="A35" s="42" t="s">
        <v>13</v>
      </c>
      <c r="B35" s="43">
        <f>B34*B32</f>
        <v>1260</v>
      </c>
      <c r="C35" s="43">
        <f>B32*C34</f>
        <v>1080</v>
      </c>
      <c r="D35" s="43">
        <f>B32*D34</f>
        <v>432</v>
      </c>
      <c r="E35" s="43">
        <v>924.12</v>
      </c>
      <c r="F35" s="43">
        <f>E35</f>
        <v>924.12</v>
      </c>
    </row>
    <row r="36" spans="1:8" ht="20.100000000000001" customHeight="1" thickTop="1" x14ac:dyDescent="0.25">
      <c r="A36" s="10" t="s">
        <v>6</v>
      </c>
      <c r="B36" s="53" t="s">
        <v>24</v>
      </c>
      <c r="C36" s="54"/>
      <c r="D36" s="54"/>
      <c r="E36" s="55"/>
      <c r="F36" s="56"/>
      <c r="G36"/>
      <c r="H36"/>
    </row>
    <row r="37" spans="1:8" ht="46.5" customHeight="1" thickBot="1" x14ac:dyDescent="0.3">
      <c r="A37" s="11" t="s">
        <v>7</v>
      </c>
      <c r="B37" s="58" t="s">
        <v>25</v>
      </c>
      <c r="C37" s="59"/>
      <c r="D37" s="59"/>
      <c r="E37" s="60"/>
      <c r="F37" s="57"/>
      <c r="G37"/>
      <c r="H37"/>
    </row>
    <row r="38" spans="1:8" ht="20.100000000000001" customHeight="1" thickTop="1" thickBot="1" x14ac:dyDescent="0.3">
      <c r="A38" s="11" t="s">
        <v>8</v>
      </c>
      <c r="B38" s="12">
        <v>60</v>
      </c>
      <c r="C38" s="13" t="s">
        <v>9</v>
      </c>
      <c r="D38" s="13"/>
      <c r="E38" s="14"/>
      <c r="F38" s="15"/>
      <c r="G38"/>
      <c r="H38"/>
    </row>
    <row r="39" spans="1:8" ht="20.100000000000001" customHeight="1" thickTop="1" thickBot="1" x14ac:dyDescent="0.3">
      <c r="A39" s="11" t="s">
        <v>10</v>
      </c>
      <c r="B39" s="50" t="s">
        <v>11</v>
      </c>
      <c r="C39" s="51"/>
      <c r="D39" s="51"/>
      <c r="E39" s="52"/>
      <c r="F39" s="15"/>
      <c r="G39"/>
      <c r="H39"/>
    </row>
    <row r="40" spans="1:8" ht="20.100000000000001" customHeight="1" thickTop="1" thickBot="1" x14ac:dyDescent="0.3">
      <c r="A40" s="11" t="s">
        <v>12</v>
      </c>
      <c r="B40" s="38">
        <v>160</v>
      </c>
      <c r="C40" s="39">
        <v>160</v>
      </c>
      <c r="D40" s="40">
        <v>98</v>
      </c>
      <c r="E40" s="40">
        <f>(B40+C40+D40)/3</f>
        <v>139.33333333333334</v>
      </c>
      <c r="F40" s="41">
        <f>E40</f>
        <v>139.33333333333334</v>
      </c>
      <c r="G40"/>
      <c r="H40"/>
    </row>
    <row r="41" spans="1:8" s="47" customFormat="1" ht="20.100000000000001" customHeight="1" thickTop="1" thickBot="1" x14ac:dyDescent="0.3">
      <c r="A41" s="42" t="s">
        <v>13</v>
      </c>
      <c r="B41" s="43">
        <f>B40*B38</f>
        <v>9600</v>
      </c>
      <c r="C41" s="43">
        <f>B38*C40</f>
        <v>9600</v>
      </c>
      <c r="D41" s="43">
        <f>B38*D40</f>
        <v>5880</v>
      </c>
      <c r="E41" s="43">
        <f>8359.8</f>
        <v>8359.7999999999993</v>
      </c>
      <c r="F41" s="43">
        <f>E41</f>
        <v>8359.7999999999993</v>
      </c>
    </row>
    <row r="42" spans="1:8" ht="20.100000000000001" customHeight="1" thickTop="1" x14ac:dyDescent="0.25">
      <c r="A42" s="10" t="s">
        <v>6</v>
      </c>
      <c r="B42" s="53" t="s">
        <v>18</v>
      </c>
      <c r="C42" s="54"/>
      <c r="D42" s="54"/>
      <c r="E42" s="55"/>
      <c r="F42" s="56"/>
      <c r="G42"/>
      <c r="H42"/>
    </row>
    <row r="43" spans="1:8" ht="64.5" customHeight="1" thickBot="1" x14ac:dyDescent="0.3">
      <c r="A43" s="11" t="s">
        <v>7</v>
      </c>
      <c r="B43" s="58" t="s">
        <v>26</v>
      </c>
      <c r="C43" s="59"/>
      <c r="D43" s="59"/>
      <c r="E43" s="60"/>
      <c r="F43" s="57"/>
      <c r="G43"/>
      <c r="H43"/>
    </row>
    <row r="44" spans="1:8" ht="20.100000000000001" customHeight="1" thickTop="1" thickBot="1" x14ac:dyDescent="0.3">
      <c r="A44" s="11" t="s">
        <v>8</v>
      </c>
      <c r="B44" s="12">
        <v>240</v>
      </c>
      <c r="C44" s="13" t="s">
        <v>9</v>
      </c>
      <c r="D44" s="13"/>
      <c r="E44" s="14"/>
      <c r="F44" s="15"/>
      <c r="G44"/>
      <c r="H44"/>
    </row>
    <row r="45" spans="1:8" ht="20.100000000000001" customHeight="1" thickTop="1" thickBot="1" x14ac:dyDescent="0.3">
      <c r="A45" s="11" t="s">
        <v>10</v>
      </c>
      <c r="B45" s="50" t="s">
        <v>11</v>
      </c>
      <c r="C45" s="51"/>
      <c r="D45" s="51"/>
      <c r="E45" s="52"/>
      <c r="F45" s="15"/>
      <c r="G45"/>
      <c r="H45"/>
    </row>
    <row r="46" spans="1:8" ht="20.100000000000001" customHeight="1" thickTop="1" thickBot="1" x14ac:dyDescent="0.3">
      <c r="A46" s="11" t="s">
        <v>12</v>
      </c>
      <c r="B46" s="27">
        <v>30</v>
      </c>
      <c r="C46" s="28">
        <v>46</v>
      </c>
      <c r="D46" s="29">
        <v>26</v>
      </c>
      <c r="E46" s="29">
        <f>(B46+C46+D46)/3</f>
        <v>34</v>
      </c>
      <c r="F46" s="30">
        <f>E46</f>
        <v>34</v>
      </c>
      <c r="G46"/>
      <c r="H46"/>
    </row>
    <row r="47" spans="1:8" s="47" customFormat="1" ht="20.100000000000001" customHeight="1" thickTop="1" thickBot="1" x14ac:dyDescent="0.3">
      <c r="A47" s="42" t="s">
        <v>13</v>
      </c>
      <c r="B47" s="43">
        <f>B46*B44</f>
        <v>7200</v>
      </c>
      <c r="C47" s="43">
        <f>B44*C46</f>
        <v>11040</v>
      </c>
      <c r="D47" s="43">
        <f>B44*D46</f>
        <v>6240</v>
      </c>
      <c r="E47" s="43">
        <f>B44*E46</f>
        <v>8160</v>
      </c>
      <c r="F47" s="43">
        <f>E47</f>
        <v>8160</v>
      </c>
    </row>
    <row r="48" spans="1:8" ht="20.100000000000001" customHeight="1" thickTop="1" x14ac:dyDescent="0.25">
      <c r="A48" s="10" t="s">
        <v>6</v>
      </c>
      <c r="B48" s="53" t="s">
        <v>27</v>
      </c>
      <c r="C48" s="54"/>
      <c r="D48" s="54"/>
      <c r="E48" s="55"/>
      <c r="F48" s="56"/>
      <c r="G48"/>
      <c r="H48"/>
    </row>
    <row r="49" spans="1:8" ht="91.5" customHeight="1" thickBot="1" x14ac:dyDescent="0.3">
      <c r="A49" s="11" t="s">
        <v>7</v>
      </c>
      <c r="B49" s="58" t="s">
        <v>28</v>
      </c>
      <c r="C49" s="59"/>
      <c r="D49" s="59"/>
      <c r="E49" s="60"/>
      <c r="F49" s="57"/>
      <c r="G49"/>
      <c r="H49"/>
    </row>
    <row r="50" spans="1:8" ht="20.100000000000001" customHeight="1" thickTop="1" thickBot="1" x14ac:dyDescent="0.3">
      <c r="A50" s="11" t="s">
        <v>8</v>
      </c>
      <c r="B50" s="12">
        <v>6</v>
      </c>
      <c r="C50" s="13" t="s">
        <v>9</v>
      </c>
      <c r="D50" s="13"/>
      <c r="E50" s="14"/>
      <c r="F50" s="15"/>
      <c r="G50"/>
      <c r="H50"/>
    </row>
    <row r="51" spans="1:8" ht="20.100000000000001" customHeight="1" thickTop="1" thickBot="1" x14ac:dyDescent="0.3">
      <c r="A51" s="11" t="s">
        <v>10</v>
      </c>
      <c r="B51" s="50" t="s">
        <v>11</v>
      </c>
      <c r="C51" s="51"/>
      <c r="D51" s="51"/>
      <c r="E51" s="52"/>
      <c r="F51" s="15"/>
      <c r="G51"/>
      <c r="H51"/>
    </row>
    <row r="52" spans="1:8" ht="20.100000000000001" customHeight="1" thickTop="1" thickBot="1" x14ac:dyDescent="0.3">
      <c r="A52" s="11" t="s">
        <v>12</v>
      </c>
      <c r="B52" s="27">
        <v>350</v>
      </c>
      <c r="C52" s="28">
        <v>300</v>
      </c>
      <c r="D52" s="29">
        <v>520</v>
      </c>
      <c r="E52" s="29">
        <f>(B52+C52+D52)/3</f>
        <v>390</v>
      </c>
      <c r="F52" s="30">
        <f>E52</f>
        <v>390</v>
      </c>
      <c r="G52"/>
      <c r="H52"/>
    </row>
    <row r="53" spans="1:8" s="47" customFormat="1" ht="20.100000000000001" customHeight="1" thickTop="1" thickBot="1" x14ac:dyDescent="0.3">
      <c r="A53" s="42" t="s">
        <v>13</v>
      </c>
      <c r="B53" s="43">
        <f>B52*B50</f>
        <v>2100</v>
      </c>
      <c r="C53" s="43">
        <f>B50*C52</f>
        <v>1800</v>
      </c>
      <c r="D53" s="43">
        <f>D52*B50</f>
        <v>3120</v>
      </c>
      <c r="E53" s="43">
        <f>B50*E52</f>
        <v>2340</v>
      </c>
      <c r="F53" s="43">
        <f>E53</f>
        <v>2340</v>
      </c>
    </row>
    <row r="54" spans="1:8" ht="20.100000000000001" customHeight="1" thickTop="1" x14ac:dyDescent="0.25">
      <c r="A54" s="10" t="s">
        <v>6</v>
      </c>
      <c r="B54" s="53" t="s">
        <v>29</v>
      </c>
      <c r="C54" s="54"/>
      <c r="D54" s="54"/>
      <c r="E54" s="55"/>
      <c r="F54" s="56"/>
      <c r="G54"/>
      <c r="H54"/>
    </row>
    <row r="55" spans="1:8" ht="75.75" customHeight="1" thickBot="1" x14ac:dyDescent="0.3">
      <c r="A55" s="11" t="s">
        <v>7</v>
      </c>
      <c r="B55" s="58" t="s">
        <v>30</v>
      </c>
      <c r="C55" s="59"/>
      <c r="D55" s="59"/>
      <c r="E55" s="60"/>
      <c r="F55" s="57"/>
      <c r="G55"/>
      <c r="H55"/>
    </row>
    <row r="56" spans="1:8" ht="20.100000000000001" customHeight="1" thickTop="1" thickBot="1" x14ac:dyDescent="0.3">
      <c r="A56" s="11" t="s">
        <v>8</v>
      </c>
      <c r="B56" s="12">
        <v>3</v>
      </c>
      <c r="C56" s="13" t="s">
        <v>9</v>
      </c>
      <c r="D56" s="13"/>
      <c r="E56" s="14"/>
      <c r="F56" s="15"/>
      <c r="G56"/>
      <c r="H56"/>
    </row>
    <row r="57" spans="1:8" ht="20.100000000000001" customHeight="1" thickTop="1" thickBot="1" x14ac:dyDescent="0.3">
      <c r="A57" s="11" t="s">
        <v>10</v>
      </c>
      <c r="B57" s="50" t="s">
        <v>11</v>
      </c>
      <c r="C57" s="51"/>
      <c r="D57" s="51"/>
      <c r="E57" s="52"/>
      <c r="F57" s="15"/>
      <c r="G57"/>
      <c r="H57"/>
    </row>
    <row r="58" spans="1:8" ht="18.75" customHeight="1" thickTop="1" thickBot="1" x14ac:dyDescent="0.3">
      <c r="A58" s="11" t="s">
        <v>12</v>
      </c>
      <c r="B58" s="27">
        <v>150</v>
      </c>
      <c r="C58" s="28">
        <v>120</v>
      </c>
      <c r="D58" s="29">
        <v>180</v>
      </c>
      <c r="E58" s="29">
        <f>(B58+C58+D58)/3</f>
        <v>150</v>
      </c>
      <c r="F58" s="30">
        <f>E58</f>
        <v>150</v>
      </c>
      <c r="G58"/>
      <c r="H58"/>
    </row>
    <row r="59" spans="1:8" s="47" customFormat="1" ht="20.100000000000001" customHeight="1" thickTop="1" thickBot="1" x14ac:dyDescent="0.3">
      <c r="A59" s="42" t="s">
        <v>13</v>
      </c>
      <c r="B59" s="43">
        <f>B58*B56</f>
        <v>450</v>
      </c>
      <c r="C59" s="43">
        <f>B56*C58</f>
        <v>360</v>
      </c>
      <c r="D59" s="43">
        <f>D58*B56</f>
        <v>540</v>
      </c>
      <c r="E59" s="43">
        <f>(B59+C59+D59)/3</f>
        <v>450</v>
      </c>
      <c r="F59" s="43">
        <f>E59</f>
        <v>450</v>
      </c>
    </row>
    <row r="60" spans="1:8" ht="20.100000000000001" hidden="1" customHeight="1" thickTop="1" x14ac:dyDescent="0.25">
      <c r="A60" s="10" t="s">
        <v>6</v>
      </c>
      <c r="B60" s="53" t="s">
        <v>31</v>
      </c>
      <c r="C60" s="54"/>
      <c r="D60" s="54"/>
      <c r="E60" s="55"/>
      <c r="F60" s="56"/>
      <c r="G60"/>
      <c r="H60"/>
    </row>
    <row r="61" spans="1:8" ht="79.5" hidden="1" customHeight="1" thickBot="1" x14ac:dyDescent="0.3">
      <c r="A61" s="11" t="s">
        <v>7</v>
      </c>
      <c r="B61" s="58" t="s">
        <v>32</v>
      </c>
      <c r="C61" s="59"/>
      <c r="D61" s="59"/>
      <c r="E61" s="60"/>
      <c r="F61" s="57"/>
      <c r="G61"/>
      <c r="H61"/>
    </row>
    <row r="62" spans="1:8" ht="20.100000000000001" hidden="1" customHeight="1" thickTop="1" thickBot="1" x14ac:dyDescent="0.3">
      <c r="A62" s="11" t="s">
        <v>8</v>
      </c>
      <c r="B62" s="12">
        <v>14</v>
      </c>
      <c r="C62" s="13" t="s">
        <v>9</v>
      </c>
      <c r="D62" s="13"/>
      <c r="E62" s="14"/>
      <c r="F62" s="15"/>
      <c r="G62"/>
      <c r="H62"/>
    </row>
    <row r="63" spans="1:8" ht="20.100000000000001" hidden="1" customHeight="1" thickTop="1" thickBot="1" x14ac:dyDescent="0.3">
      <c r="A63" s="11" t="s">
        <v>10</v>
      </c>
      <c r="B63" s="50" t="s">
        <v>11</v>
      </c>
      <c r="C63" s="51"/>
      <c r="D63" s="51"/>
      <c r="E63" s="52"/>
      <c r="F63" s="15"/>
      <c r="G63"/>
      <c r="H63"/>
    </row>
    <row r="64" spans="1:8" ht="20.100000000000001" hidden="1" customHeight="1" thickTop="1" thickBot="1" x14ac:dyDescent="0.3">
      <c r="A64" s="11" t="s">
        <v>12</v>
      </c>
      <c r="B64" s="27">
        <v>800</v>
      </c>
      <c r="C64" s="28">
        <v>800</v>
      </c>
      <c r="D64" s="29">
        <v>760</v>
      </c>
      <c r="E64" s="29">
        <f>(B64+C64+D64)/3</f>
        <v>786.66666666666663</v>
      </c>
      <c r="F64" s="30">
        <f>E64</f>
        <v>786.66666666666663</v>
      </c>
      <c r="G64"/>
      <c r="H64"/>
    </row>
    <row r="65" spans="1:8" s="47" customFormat="1" ht="20.100000000000001" hidden="1" customHeight="1" thickTop="1" thickBot="1" x14ac:dyDescent="0.3">
      <c r="A65" s="42" t="s">
        <v>13</v>
      </c>
      <c r="B65" s="43">
        <f>B64*B62</f>
        <v>11200</v>
      </c>
      <c r="C65" s="43">
        <f>B62*C64</f>
        <v>11200</v>
      </c>
      <c r="D65" s="43">
        <f>B62*D64</f>
        <v>10640</v>
      </c>
      <c r="E65" s="43">
        <v>11013.38</v>
      </c>
      <c r="F65" s="43">
        <f>E65</f>
        <v>11013.38</v>
      </c>
    </row>
    <row r="66" spans="1:8" ht="20.100000000000001" hidden="1" customHeight="1" thickTop="1" x14ac:dyDescent="0.25">
      <c r="A66" s="10" t="s">
        <v>6</v>
      </c>
      <c r="B66" s="53" t="s">
        <v>33</v>
      </c>
      <c r="C66" s="54"/>
      <c r="D66" s="54"/>
      <c r="E66" s="55"/>
      <c r="F66" s="56"/>
      <c r="G66"/>
      <c r="H66"/>
    </row>
    <row r="67" spans="1:8" ht="88.5" hidden="1" customHeight="1" thickBot="1" x14ac:dyDescent="0.3">
      <c r="A67" s="11" t="s">
        <v>7</v>
      </c>
      <c r="B67" s="58" t="s">
        <v>34</v>
      </c>
      <c r="C67" s="59"/>
      <c r="D67" s="59"/>
      <c r="E67" s="60"/>
      <c r="F67" s="57"/>
      <c r="G67"/>
      <c r="H67"/>
    </row>
    <row r="68" spans="1:8" ht="20.100000000000001" hidden="1" customHeight="1" thickTop="1" thickBot="1" x14ac:dyDescent="0.3">
      <c r="A68" s="11" t="s">
        <v>8</v>
      </c>
      <c r="B68" s="12">
        <v>8</v>
      </c>
      <c r="C68" s="13" t="s">
        <v>9</v>
      </c>
      <c r="D68" s="13"/>
      <c r="E68" s="14"/>
      <c r="F68" s="15"/>
      <c r="G68"/>
      <c r="H68"/>
    </row>
    <row r="69" spans="1:8" ht="20.100000000000001" hidden="1" customHeight="1" thickTop="1" thickBot="1" x14ac:dyDescent="0.3">
      <c r="A69" s="11" t="s">
        <v>10</v>
      </c>
      <c r="B69" s="50" t="s">
        <v>11</v>
      </c>
      <c r="C69" s="51"/>
      <c r="D69" s="51"/>
      <c r="E69" s="52"/>
      <c r="F69" s="15"/>
      <c r="G69"/>
      <c r="H69"/>
    </row>
    <row r="70" spans="1:8" ht="20.100000000000001" hidden="1" customHeight="1" thickTop="1" thickBot="1" x14ac:dyDescent="0.3">
      <c r="A70" s="11" t="s">
        <v>12</v>
      </c>
      <c r="B70" s="27">
        <v>1300</v>
      </c>
      <c r="C70" s="28">
        <v>1200</v>
      </c>
      <c r="D70" s="29">
        <v>1000</v>
      </c>
      <c r="E70" s="29">
        <f>(B70+C70+D70)/3</f>
        <v>1166.6666666666667</v>
      </c>
      <c r="F70" s="30">
        <f>E70</f>
        <v>1166.6666666666667</v>
      </c>
      <c r="G70"/>
      <c r="H70"/>
    </row>
    <row r="71" spans="1:8" s="47" customFormat="1" ht="20.100000000000001" hidden="1" customHeight="1" thickTop="1" thickBot="1" x14ac:dyDescent="0.3">
      <c r="A71" s="42" t="s">
        <v>13</v>
      </c>
      <c r="B71" s="43">
        <f>B70*B68</f>
        <v>10400</v>
      </c>
      <c r="C71" s="43">
        <f>B68*C70</f>
        <v>9600</v>
      </c>
      <c r="D71" s="43">
        <f>D70*B68</f>
        <v>8000</v>
      </c>
      <c r="E71" s="43">
        <f>9333.36</f>
        <v>9333.36</v>
      </c>
      <c r="F71" s="43">
        <v>9333.36</v>
      </c>
    </row>
    <row r="72" spans="1:8" ht="20.100000000000001" customHeight="1" thickTop="1" x14ac:dyDescent="0.25">
      <c r="A72" s="10" t="s">
        <v>6</v>
      </c>
      <c r="B72" s="53" t="s">
        <v>35</v>
      </c>
      <c r="C72" s="54"/>
      <c r="D72" s="54"/>
      <c r="E72" s="55"/>
      <c r="F72" s="56"/>
      <c r="G72"/>
      <c r="H72"/>
    </row>
    <row r="73" spans="1:8" ht="56.25" customHeight="1" thickBot="1" x14ac:dyDescent="0.3">
      <c r="A73" s="11" t="s">
        <v>7</v>
      </c>
      <c r="B73" s="58" t="s">
        <v>36</v>
      </c>
      <c r="C73" s="59"/>
      <c r="D73" s="59"/>
      <c r="E73" s="60"/>
      <c r="F73" s="57"/>
      <c r="G73"/>
      <c r="H73"/>
    </row>
    <row r="74" spans="1:8" ht="20.100000000000001" customHeight="1" thickTop="1" thickBot="1" x14ac:dyDescent="0.3">
      <c r="A74" s="11" t="s">
        <v>8</v>
      </c>
      <c r="B74" s="12">
        <v>6</v>
      </c>
      <c r="C74" s="13" t="s">
        <v>9</v>
      </c>
      <c r="D74" s="13"/>
      <c r="E74" s="14"/>
      <c r="F74" s="15"/>
      <c r="G74"/>
      <c r="H74"/>
    </row>
    <row r="75" spans="1:8" ht="20.100000000000001" customHeight="1" thickTop="1" thickBot="1" x14ac:dyDescent="0.3">
      <c r="A75" s="11" t="s">
        <v>10</v>
      </c>
      <c r="B75" s="50" t="s">
        <v>11</v>
      </c>
      <c r="C75" s="51"/>
      <c r="D75" s="51"/>
      <c r="E75" s="52"/>
      <c r="F75" s="15"/>
      <c r="G75"/>
      <c r="H75"/>
    </row>
    <row r="76" spans="1:8" ht="20.100000000000001" customHeight="1" thickTop="1" thickBot="1" x14ac:dyDescent="0.3">
      <c r="A76" s="11" t="s">
        <v>12</v>
      </c>
      <c r="B76" s="27">
        <v>350</v>
      </c>
      <c r="C76" s="28">
        <v>350</v>
      </c>
      <c r="D76" s="29">
        <v>140</v>
      </c>
      <c r="E76" s="29">
        <f>(B76+C76+D76)/3</f>
        <v>280</v>
      </c>
      <c r="F76" s="30">
        <f>E76</f>
        <v>280</v>
      </c>
      <c r="G76"/>
      <c r="H76"/>
    </row>
    <row r="77" spans="1:8" s="47" customFormat="1" ht="20.100000000000001" customHeight="1" thickTop="1" thickBot="1" x14ac:dyDescent="0.3">
      <c r="A77" s="42" t="s">
        <v>13</v>
      </c>
      <c r="B77" s="43">
        <f>B76*B74</f>
        <v>2100</v>
      </c>
      <c r="C77" s="43">
        <f>B74*C76</f>
        <v>2100</v>
      </c>
      <c r="D77" s="43">
        <f>B74*D76</f>
        <v>840</v>
      </c>
      <c r="E77" s="43">
        <f>(B77+C77+D77)/3</f>
        <v>1680</v>
      </c>
      <c r="F77" s="43">
        <f>E77</f>
        <v>1680</v>
      </c>
    </row>
    <row r="78" spans="1:8" ht="20.100000000000001" customHeight="1" thickTop="1" x14ac:dyDescent="0.25">
      <c r="A78" s="10" t="s">
        <v>6</v>
      </c>
      <c r="B78" s="53" t="s">
        <v>40</v>
      </c>
      <c r="C78" s="54"/>
      <c r="D78" s="54"/>
      <c r="E78" s="55"/>
      <c r="F78" s="56"/>
      <c r="G78"/>
      <c r="H78"/>
    </row>
    <row r="79" spans="1:8" ht="16.5" thickBot="1" x14ac:dyDescent="0.3">
      <c r="A79" s="11" t="s">
        <v>7</v>
      </c>
      <c r="B79" s="71" t="s">
        <v>41</v>
      </c>
      <c r="C79" s="72"/>
      <c r="D79" s="72"/>
      <c r="E79" s="73"/>
      <c r="F79" s="57"/>
      <c r="G79"/>
      <c r="H79"/>
    </row>
    <row r="80" spans="1:8" ht="20.100000000000001" customHeight="1" thickTop="1" thickBot="1" x14ac:dyDescent="0.3">
      <c r="A80" s="11" t="s">
        <v>8</v>
      </c>
      <c r="B80" s="12">
        <v>1</v>
      </c>
      <c r="C80" s="13" t="s">
        <v>9</v>
      </c>
      <c r="D80" s="13"/>
      <c r="E80" s="14"/>
      <c r="F80" s="15"/>
      <c r="G80"/>
      <c r="H80"/>
    </row>
    <row r="81" spans="1:8" ht="20.100000000000001" customHeight="1" thickTop="1" thickBot="1" x14ac:dyDescent="0.3">
      <c r="A81" s="11" t="s">
        <v>10</v>
      </c>
      <c r="B81" s="50" t="s">
        <v>11</v>
      </c>
      <c r="C81" s="51"/>
      <c r="D81" s="51"/>
      <c r="E81" s="52"/>
      <c r="F81" s="15"/>
      <c r="G81"/>
      <c r="H81"/>
    </row>
    <row r="82" spans="1:8" ht="20.100000000000001" customHeight="1" thickTop="1" thickBot="1" x14ac:dyDescent="0.3">
      <c r="A82" s="11" t="s">
        <v>12</v>
      </c>
      <c r="B82" s="16">
        <v>950</v>
      </c>
      <c r="C82" s="17">
        <v>860</v>
      </c>
      <c r="D82" s="18">
        <v>860</v>
      </c>
      <c r="E82" s="18">
        <f>(B82+C82+D82)/3</f>
        <v>890</v>
      </c>
      <c r="F82" s="19">
        <f>E82</f>
        <v>890</v>
      </c>
      <c r="G82"/>
      <c r="H82"/>
    </row>
    <row r="83" spans="1:8" s="47" customFormat="1" ht="20.100000000000001" customHeight="1" thickTop="1" thickBot="1" x14ac:dyDescent="0.3">
      <c r="A83" s="42" t="s">
        <v>13</v>
      </c>
      <c r="B83" s="48">
        <f>B82*B80</f>
        <v>950</v>
      </c>
      <c r="C83" s="48">
        <f>B80*C82</f>
        <v>860</v>
      </c>
      <c r="D83" s="48">
        <f>B80*D82</f>
        <v>860</v>
      </c>
      <c r="E83" s="48">
        <f>(B83+C83+D83)/3</f>
        <v>890</v>
      </c>
      <c r="F83" s="48">
        <f>E83</f>
        <v>890</v>
      </c>
    </row>
    <row r="84" spans="1:8" ht="20.100000000000001" hidden="1" customHeight="1" thickTop="1" x14ac:dyDescent="0.25">
      <c r="A84" s="10" t="s">
        <v>6</v>
      </c>
      <c r="B84" s="53" t="s">
        <v>37</v>
      </c>
      <c r="C84" s="54"/>
      <c r="D84" s="54"/>
      <c r="E84" s="55"/>
      <c r="F84" s="56"/>
      <c r="G84"/>
      <c r="H84"/>
    </row>
    <row r="85" spans="1:8" ht="43.5" hidden="1" customHeight="1" thickBot="1" x14ac:dyDescent="0.3">
      <c r="A85" s="11" t="s">
        <v>7</v>
      </c>
      <c r="B85" s="58" t="s">
        <v>38</v>
      </c>
      <c r="C85" s="59"/>
      <c r="D85" s="59"/>
      <c r="E85" s="60"/>
      <c r="F85" s="57"/>
      <c r="G85"/>
      <c r="H85"/>
    </row>
    <row r="86" spans="1:8" ht="20.100000000000001" hidden="1" customHeight="1" thickTop="1" thickBot="1" x14ac:dyDescent="0.3">
      <c r="A86" s="11" t="s">
        <v>8</v>
      </c>
      <c r="B86" s="12">
        <v>6</v>
      </c>
      <c r="C86" s="13" t="s">
        <v>9</v>
      </c>
      <c r="D86" s="13"/>
      <c r="E86" s="14"/>
      <c r="F86" s="15"/>
      <c r="G86"/>
      <c r="H86"/>
    </row>
    <row r="87" spans="1:8" ht="20.100000000000001" hidden="1" customHeight="1" thickTop="1" thickBot="1" x14ac:dyDescent="0.3">
      <c r="A87" s="11" t="s">
        <v>10</v>
      </c>
      <c r="B87" s="50" t="s">
        <v>11</v>
      </c>
      <c r="C87" s="51"/>
      <c r="D87" s="51"/>
      <c r="E87" s="52"/>
      <c r="F87" s="15"/>
      <c r="G87"/>
      <c r="H87"/>
    </row>
    <row r="88" spans="1:8" ht="20.100000000000001" hidden="1" customHeight="1" thickTop="1" thickBot="1" x14ac:dyDescent="0.3">
      <c r="A88" s="11" t="s">
        <v>12</v>
      </c>
      <c r="B88" s="16">
        <v>60</v>
      </c>
      <c r="C88" s="17">
        <v>80</v>
      </c>
      <c r="D88" s="18">
        <v>80</v>
      </c>
      <c r="E88" s="18">
        <f>(B88+C88+D88)/3</f>
        <v>73.333333333333329</v>
      </c>
      <c r="F88" s="19">
        <f>E88</f>
        <v>73.333333333333329</v>
      </c>
      <c r="G88"/>
      <c r="H88"/>
    </row>
    <row r="89" spans="1:8" s="47" customFormat="1" ht="20.100000000000001" hidden="1" customHeight="1" thickTop="1" thickBot="1" x14ac:dyDescent="0.3">
      <c r="A89" s="42" t="s">
        <v>13</v>
      </c>
      <c r="B89" s="48">
        <f>B88*B86</f>
        <v>360</v>
      </c>
      <c r="C89" s="48">
        <f>B86*C88</f>
        <v>480</v>
      </c>
      <c r="D89" s="48">
        <f>D88*B86</f>
        <v>480</v>
      </c>
      <c r="E89" s="48">
        <v>439.98</v>
      </c>
      <c r="F89" s="48">
        <v>439.98</v>
      </c>
    </row>
    <row r="90" spans="1:8" ht="20.100000000000001" customHeight="1" thickTop="1" thickBot="1" x14ac:dyDescent="0.3">
      <c r="A90" s="34" t="s">
        <v>14</v>
      </c>
      <c r="B90" s="35">
        <f>B83+B77+B59+B53+B47+B41+B35+B29+B22+B16+B10</f>
        <v>41940</v>
      </c>
      <c r="C90" s="35">
        <f t="shared" ref="C90:F90" si="0">C83+C77+C59+C53+C47+C41+C35+C29+C22+C16+C10</f>
        <v>45565</v>
      </c>
      <c r="D90" s="35">
        <f t="shared" si="0"/>
        <v>37758</v>
      </c>
      <c r="E90" s="35">
        <f t="shared" si="0"/>
        <v>41754.33</v>
      </c>
      <c r="F90" s="35">
        <f t="shared" si="0"/>
        <v>41754.33</v>
      </c>
      <c r="G90"/>
      <c r="H90"/>
    </row>
    <row r="91" spans="1:8" ht="20.100000000000001" customHeight="1" thickTop="1" thickBot="1" x14ac:dyDescent="0.3">
      <c r="A91" s="33" t="s">
        <v>15</v>
      </c>
      <c r="B91" s="35">
        <f>B90</f>
        <v>41940</v>
      </c>
      <c r="C91" s="35">
        <f>C90</f>
        <v>45565</v>
      </c>
      <c r="D91" s="35">
        <f>D90</f>
        <v>37758</v>
      </c>
      <c r="E91" s="35">
        <f>E90</f>
        <v>41754.33</v>
      </c>
      <c r="F91" s="35">
        <f>F90</f>
        <v>41754.33</v>
      </c>
      <c r="G91"/>
      <c r="H91"/>
    </row>
    <row r="92" spans="1:8" ht="20.100000000000001" customHeight="1" thickTop="1" x14ac:dyDescent="0.25">
      <c r="A92" s="36"/>
      <c r="B92" s="36"/>
      <c r="C92" s="36"/>
      <c r="D92" s="36"/>
      <c r="E92" s="37"/>
      <c r="F92" s="37"/>
      <c r="G92"/>
      <c r="H92"/>
    </row>
    <row r="93" spans="1:8" ht="20.100000000000001" customHeight="1" x14ac:dyDescent="0.25">
      <c r="A93" s="70" t="s">
        <v>39</v>
      </c>
      <c r="B93" s="70"/>
      <c r="C93" s="70"/>
      <c r="D93" s="70"/>
      <c r="E93" s="70"/>
      <c r="F93" s="70"/>
      <c r="G93"/>
      <c r="H93"/>
    </row>
    <row r="94" spans="1:8" ht="78.75" customHeight="1" x14ac:dyDescent="0.25">
      <c r="A94" s="70"/>
      <c r="B94" s="70"/>
      <c r="C94" s="70"/>
      <c r="D94" s="70"/>
      <c r="E94" s="70"/>
      <c r="F94" s="70"/>
      <c r="G94"/>
      <c r="H94"/>
    </row>
    <row r="95" spans="1:8" ht="20.100000000000001" customHeight="1" x14ac:dyDescent="0.25">
      <c r="D95"/>
      <c r="G95"/>
      <c r="H95"/>
    </row>
    <row r="96" spans="1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  <row r="1581" spans="4:8" ht="20.100000000000001" customHeight="1" x14ac:dyDescent="0.25">
      <c r="D1581"/>
      <c r="G1581"/>
      <c r="H1581"/>
    </row>
    <row r="1582" spans="4:8" ht="20.100000000000001" customHeight="1" x14ac:dyDescent="0.25">
      <c r="D1582"/>
      <c r="G1582"/>
      <c r="H1582"/>
    </row>
    <row r="1583" spans="4:8" ht="20.100000000000001" customHeight="1" x14ac:dyDescent="0.25">
      <c r="D1583"/>
      <c r="G1583"/>
      <c r="H1583"/>
    </row>
    <row r="1584" spans="4:8" ht="20.100000000000001" customHeight="1" x14ac:dyDescent="0.25">
      <c r="D1584"/>
      <c r="G1584"/>
      <c r="H1584"/>
    </row>
    <row r="1585" spans="4:8" ht="20.100000000000001" customHeight="1" x14ac:dyDescent="0.25">
      <c r="D1585"/>
      <c r="G1585"/>
      <c r="H1585"/>
    </row>
    <row r="1586" spans="4:8" ht="20.100000000000001" customHeight="1" x14ac:dyDescent="0.25">
      <c r="D1586"/>
      <c r="G1586"/>
      <c r="H1586"/>
    </row>
    <row r="1587" spans="4:8" ht="20.100000000000001" customHeight="1" x14ac:dyDescent="0.25">
      <c r="D1587"/>
      <c r="G1587"/>
      <c r="H1587"/>
    </row>
    <row r="1588" spans="4:8" ht="20.100000000000001" customHeight="1" x14ac:dyDescent="0.25">
      <c r="D1588"/>
      <c r="G1588"/>
      <c r="H1588"/>
    </row>
    <row r="1589" spans="4:8" ht="20.100000000000001" customHeight="1" x14ac:dyDescent="0.25">
      <c r="D1589"/>
      <c r="G1589"/>
      <c r="H1589"/>
    </row>
    <row r="1590" spans="4:8" ht="20.100000000000001" customHeight="1" x14ac:dyDescent="0.25">
      <c r="D1590"/>
      <c r="G1590"/>
      <c r="H1590"/>
    </row>
    <row r="1591" spans="4:8" ht="20.100000000000001" customHeight="1" x14ac:dyDescent="0.25">
      <c r="D1591"/>
      <c r="G1591"/>
      <c r="H1591"/>
    </row>
    <row r="1592" spans="4:8" ht="20.100000000000001" customHeight="1" x14ac:dyDescent="0.25">
      <c r="D1592"/>
      <c r="G1592"/>
      <c r="H1592"/>
    </row>
    <row r="1593" spans="4:8" ht="20.100000000000001" customHeight="1" x14ac:dyDescent="0.25">
      <c r="D1593"/>
      <c r="G1593"/>
      <c r="H1593"/>
    </row>
    <row r="1594" spans="4:8" ht="20.100000000000001" customHeight="1" x14ac:dyDescent="0.25">
      <c r="D1594"/>
      <c r="G1594"/>
      <c r="H1594"/>
    </row>
    <row r="1595" spans="4:8" ht="20.100000000000001" customHeight="1" x14ac:dyDescent="0.25">
      <c r="D1595"/>
      <c r="G1595"/>
      <c r="H1595"/>
    </row>
    <row r="1596" spans="4:8" ht="20.100000000000001" customHeight="1" x14ac:dyDescent="0.25">
      <c r="D1596"/>
      <c r="G1596"/>
      <c r="H1596"/>
    </row>
    <row r="1597" spans="4:8" ht="20.100000000000001" customHeight="1" x14ac:dyDescent="0.25">
      <c r="D1597"/>
      <c r="G1597"/>
      <c r="H1597"/>
    </row>
    <row r="1598" spans="4:8" ht="20.100000000000001" customHeight="1" x14ac:dyDescent="0.25">
      <c r="D1598"/>
      <c r="G1598"/>
      <c r="H1598"/>
    </row>
    <row r="1599" spans="4:8" ht="20.100000000000001" customHeight="1" x14ac:dyDescent="0.25">
      <c r="D1599"/>
      <c r="G1599"/>
      <c r="H1599"/>
    </row>
    <row r="1600" spans="4:8" ht="20.100000000000001" customHeight="1" x14ac:dyDescent="0.25">
      <c r="D1600"/>
      <c r="G1600"/>
      <c r="H1600"/>
    </row>
    <row r="1601" spans="4:8" ht="20.100000000000001" customHeight="1" x14ac:dyDescent="0.25">
      <c r="D1601"/>
      <c r="G1601"/>
      <c r="H1601"/>
    </row>
    <row r="1602" spans="4:8" ht="20.100000000000001" customHeight="1" x14ac:dyDescent="0.25">
      <c r="D1602"/>
      <c r="G1602"/>
      <c r="H1602"/>
    </row>
    <row r="1603" spans="4:8" ht="20.100000000000001" customHeight="1" x14ac:dyDescent="0.25">
      <c r="D1603"/>
      <c r="G1603"/>
      <c r="H1603"/>
    </row>
    <row r="1604" spans="4:8" ht="20.100000000000001" customHeight="1" x14ac:dyDescent="0.25">
      <c r="D1604"/>
      <c r="G1604"/>
      <c r="H1604"/>
    </row>
    <row r="1605" spans="4:8" ht="20.100000000000001" customHeight="1" x14ac:dyDescent="0.25">
      <c r="D1605"/>
      <c r="G1605"/>
      <c r="H1605"/>
    </row>
  </sheetData>
  <autoFilter ref="A4:H4"/>
  <mergeCells count="60">
    <mergeCell ref="A93:F94"/>
    <mergeCell ref="B87:E87"/>
    <mergeCell ref="B78:E78"/>
    <mergeCell ref="F78:F79"/>
    <mergeCell ref="B79:E79"/>
    <mergeCell ref="B81:E81"/>
    <mergeCell ref="B84:E84"/>
    <mergeCell ref="F84:F85"/>
    <mergeCell ref="B85:E85"/>
    <mergeCell ref="B75:E75"/>
    <mergeCell ref="B63:E63"/>
    <mergeCell ref="B66:E66"/>
    <mergeCell ref="F66:F67"/>
    <mergeCell ref="B67:E67"/>
    <mergeCell ref="B69:E69"/>
    <mergeCell ref="B60:E60"/>
    <mergeCell ref="F60:F61"/>
    <mergeCell ref="B61:E61"/>
    <mergeCell ref="B72:E72"/>
    <mergeCell ref="F72:F73"/>
    <mergeCell ref="B73:E73"/>
    <mergeCell ref="B51:E51"/>
    <mergeCell ref="B54:E54"/>
    <mergeCell ref="F54:F55"/>
    <mergeCell ref="B55:E55"/>
    <mergeCell ref="B57:E57"/>
    <mergeCell ref="B42:E42"/>
    <mergeCell ref="F42:F43"/>
    <mergeCell ref="B43:E43"/>
    <mergeCell ref="B45:E45"/>
    <mergeCell ref="B48:E48"/>
    <mergeCell ref="F48:F49"/>
    <mergeCell ref="B49:E49"/>
    <mergeCell ref="B37:E37"/>
    <mergeCell ref="B33:E33"/>
    <mergeCell ref="B36:E36"/>
    <mergeCell ref="F36:F37"/>
    <mergeCell ref="B39:E39"/>
    <mergeCell ref="B24:E24"/>
    <mergeCell ref="F24:F25"/>
    <mergeCell ref="B27:E27"/>
    <mergeCell ref="B30:E30"/>
    <mergeCell ref="F30:F31"/>
    <mergeCell ref="B31:E31"/>
    <mergeCell ref="B25:E25"/>
    <mergeCell ref="A1:F1"/>
    <mergeCell ref="A3:A4"/>
    <mergeCell ref="B3:D3"/>
    <mergeCell ref="B5:E5"/>
    <mergeCell ref="F5:F6"/>
    <mergeCell ref="B6:E6"/>
    <mergeCell ref="B8:E8"/>
    <mergeCell ref="B17:E17"/>
    <mergeCell ref="F17:F18"/>
    <mergeCell ref="B18:E18"/>
    <mergeCell ref="B20:E20"/>
    <mergeCell ref="B11:E11"/>
    <mergeCell ref="F11:F12"/>
    <mergeCell ref="B12:E12"/>
    <mergeCell ref="B14:E14"/>
  </mergeCells>
  <pageMargins left="0.23622047244094491" right="0.23622047244094491" top="0.74803149606299213" bottom="0.74803149606299213" header="0.31496062992125984" footer="0.31496062992125984"/>
  <pageSetup paperSize="9" scale="60" orientation="portrait" horizontalDpi="0" verticalDpi="0" r:id="rId1"/>
  <rowBreaks count="1" manualBreakCount="1">
    <brk id="4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4" sqref="B4"/>
    </sheetView>
  </sheetViews>
  <sheetFormatPr defaultRowHeight="15.75" x14ac:dyDescent="0.25"/>
  <sheetData>
    <row r="1" spans="1:3" ht="16.5" thickBot="1" x14ac:dyDescent="0.3">
      <c r="A1" s="23">
        <v>1460.52</v>
      </c>
      <c r="B1" s="23">
        <v>33591.96</v>
      </c>
      <c r="C1" s="24"/>
    </row>
    <row r="2" spans="1:3" x14ac:dyDescent="0.25">
      <c r="A2" s="23">
        <v>4110.67</v>
      </c>
      <c r="B2" s="23">
        <v>12332.01</v>
      </c>
      <c r="C2" s="24"/>
    </row>
    <row r="3" spans="1:3" x14ac:dyDescent="0.25">
      <c r="A3" s="25">
        <v>1895.17</v>
      </c>
      <c r="B3" s="26">
        <v>7580.68</v>
      </c>
      <c r="C3" s="24"/>
    </row>
    <row r="4" spans="1:3" x14ac:dyDescent="0.25">
      <c r="B4">
        <f>SUM(B1:B3)</f>
        <v>53504.65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group1</cp:lastModifiedBy>
  <cp:lastPrinted>2019-08-28T04:40:25Z</cp:lastPrinted>
  <dcterms:created xsi:type="dcterms:W3CDTF">2016-03-22T05:43:38Z</dcterms:created>
  <dcterms:modified xsi:type="dcterms:W3CDTF">2019-08-28T04:42:30Z</dcterms:modified>
</cp:coreProperties>
</file>