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3 г\4 квартал\Котировка - СВТ субвенци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Лист2!$A$1:$F$104</definedName>
  </definedNames>
  <calcPr calcId="152511"/>
</workbook>
</file>

<file path=xl/calcChain.xml><?xml version="1.0" encoding="utf-8"?>
<calcChain xmlns="http://schemas.openxmlformats.org/spreadsheetml/2006/main">
  <c r="D75" i="1" l="1"/>
  <c r="C75" i="1"/>
  <c r="F91" i="1" l="1"/>
  <c r="D91" i="1"/>
  <c r="C91" i="1"/>
  <c r="B91" i="1"/>
  <c r="E90" i="1"/>
  <c r="F86" i="1"/>
  <c r="D86" i="1"/>
  <c r="C86" i="1"/>
  <c r="B86" i="1"/>
  <c r="E85" i="1"/>
  <c r="F81" i="1"/>
  <c r="D81" i="1"/>
  <c r="C81" i="1"/>
  <c r="B81" i="1"/>
  <c r="E80" i="1"/>
  <c r="F76" i="1"/>
  <c r="D76" i="1"/>
  <c r="C76" i="1"/>
  <c r="B76" i="1"/>
  <c r="E75" i="1"/>
  <c r="F71" i="1"/>
  <c r="D71" i="1"/>
  <c r="C71" i="1"/>
  <c r="B71" i="1"/>
  <c r="E70" i="1"/>
  <c r="F66" i="1"/>
  <c r="D66" i="1"/>
  <c r="C66" i="1"/>
  <c r="B66" i="1"/>
  <c r="E65" i="1"/>
  <c r="F61" i="1"/>
  <c r="D61" i="1"/>
  <c r="C61" i="1"/>
  <c r="B61" i="1"/>
  <c r="E60" i="1"/>
  <c r="F56" i="1"/>
  <c r="D56" i="1"/>
  <c r="C56" i="1"/>
  <c r="B56" i="1"/>
  <c r="E55" i="1"/>
  <c r="F51" i="1"/>
  <c r="D51" i="1"/>
  <c r="C51" i="1"/>
  <c r="B51" i="1"/>
  <c r="E50" i="1"/>
  <c r="F46" i="1"/>
  <c r="D46" i="1"/>
  <c r="C46" i="1"/>
  <c r="B46" i="1"/>
  <c r="E45" i="1"/>
  <c r="F41" i="1"/>
  <c r="D41" i="1"/>
  <c r="C41" i="1"/>
  <c r="B41" i="1"/>
  <c r="E40" i="1"/>
  <c r="F36" i="1"/>
  <c r="D36" i="1"/>
  <c r="C36" i="1"/>
  <c r="B36" i="1"/>
  <c r="E35" i="1"/>
  <c r="F31" i="1"/>
  <c r="D31" i="1"/>
  <c r="C31" i="1"/>
  <c r="B31" i="1"/>
  <c r="E30" i="1"/>
  <c r="F26" i="1"/>
  <c r="D26" i="1"/>
  <c r="C26" i="1"/>
  <c r="B26" i="1"/>
  <c r="E25" i="1"/>
  <c r="F11" i="1" l="1"/>
  <c r="D11" i="1"/>
  <c r="C11" i="1"/>
  <c r="B11" i="1"/>
  <c r="E10" i="1"/>
  <c r="E15" i="1"/>
  <c r="B16" i="1"/>
  <c r="C16" i="1"/>
  <c r="D16" i="1"/>
  <c r="F16" i="1"/>
  <c r="F97" i="1" l="1"/>
  <c r="D96" i="1"/>
  <c r="C96" i="1"/>
  <c r="F21" i="1"/>
  <c r="D21" i="1"/>
  <c r="C21" i="1"/>
  <c r="B21" i="1"/>
  <c r="B96" i="1" s="1"/>
  <c r="E20" i="1"/>
</calcChain>
</file>

<file path=xl/sharedStrings.xml><?xml version="1.0" encoding="utf-8"?>
<sst xmlns="http://schemas.openxmlformats.org/spreadsheetml/2006/main" count="249" uniqueCount="92">
  <si>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</si>
  <si>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</si>
  <si>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</si>
  <si>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</si>
  <si>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</si>
  <si>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</si>
  <si>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</si>
  <si>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</si>
  <si>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</si>
  <si>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</si>
  <si>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</si>
  <si>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</si>
  <si>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</si>
  <si>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</si>
  <si>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Максимальная цена контракта:</t>
  </si>
  <si>
    <t>ЗАО "Эльбит Системс", Екатеринбург</t>
  </si>
  <si>
    <t>ООО "Астерия-Трейд", Екатеринбург</t>
  </si>
  <si>
    <t>Итого по поставщикам:</t>
  </si>
  <si>
    <t>Обоснование начальной (максимальной) цены контракта</t>
  </si>
  <si>
    <t>ОБУиО администрации г.Югорска, тел. 5-00-47</t>
  </si>
  <si>
    <t>Е.Л.Овечкина</t>
  </si>
  <si>
    <t>Исполнитель: Эксперт</t>
  </si>
  <si>
    <t>Главный бухгалтер</t>
  </si>
  <si>
    <t>Л.А.Михайлова</t>
  </si>
  <si>
    <t>Способ размещения заказа: запрос котировок на поставку товара</t>
  </si>
  <si>
    <t>№ поставщика, указанный в таблице</t>
  </si>
  <si>
    <t>на поставку средств вычислительной техники</t>
  </si>
  <si>
    <t>Персональный компьютер</t>
  </si>
  <si>
    <t>Код ОКДП:
3020202</t>
  </si>
  <si>
    <t>Код ОКДП:
3020205</t>
  </si>
  <si>
    <t>Код ОКДП:
3020362</t>
  </si>
  <si>
    <t>Монитор</t>
  </si>
  <si>
    <t>Ноутбук 17 дюймов</t>
  </si>
  <si>
    <t>Код ОКДП:
3010361</t>
  </si>
  <si>
    <t>Уничтожитель документов</t>
  </si>
  <si>
    <t>Код ОКДП:
3010341</t>
  </si>
  <si>
    <t>Ламинатор пакетный</t>
  </si>
  <si>
    <t>Внешний жесткий диск</t>
  </si>
  <si>
    <t>Код ОКДП:
3020343</t>
  </si>
  <si>
    <t>Переплетчик</t>
  </si>
  <si>
    <t>Код ОКДП:
3010333</t>
  </si>
  <si>
    <t>Код ОКДП:
3020363</t>
  </si>
  <si>
    <t>МФУ формата А4 для рабочих групп</t>
  </si>
  <si>
    <t>Цветной МФУ формата А3</t>
  </si>
  <si>
    <t>Экран на штативе</t>
  </si>
  <si>
    <t>Код ОКДП:
3322262</t>
  </si>
  <si>
    <t>Видеопроектор</t>
  </si>
  <si>
    <t>Код ОКДП:
3322030</t>
  </si>
  <si>
    <t>Ноутбук 14 дюймов</t>
  </si>
  <si>
    <t>Принтер лазерный</t>
  </si>
  <si>
    <t>Факс лазерный с трубкой DECT</t>
  </si>
  <si>
    <t>Код ОКДП:
3222146</t>
  </si>
  <si>
    <t>Флэш-накопитель 16 Гб</t>
  </si>
  <si>
    <t>Код ОКДП:
3020345</t>
  </si>
  <si>
    <t>Дата составления: 19.11.2013</t>
  </si>
  <si>
    <t>Глава администрации города Югорска</t>
  </si>
  <si>
    <t>М.И.Бодак</t>
  </si>
  <si>
    <t>Ноутбук ASUS K750JA-TY005H i7-4700HQ/8Gb/ 1TB/DVD-SM/17.3" HD+ GL/UMA/Wi-Fi/BT/Windows 8 [90NB01Y1-M00090] + Компьютерная сумка Continent (17) CC-017 Black, цвет чёрный + Аккумулятор GP 100AAAHC-CR2 1000mAh AAA 2шт - 5 шт + Аккумулятор GP 180AAHC-UC2 1800mAh AA 2шт - 5 шт</t>
  </si>
  <si>
    <t>Ламинатор Fellowes Saturn 2 A3 A3 2x125 (75-125) мкм 30см/мин 2/хол.лам./ лам.фото [FS-5727101]</t>
  </si>
  <si>
    <t>Шредер Office Kit S200 (секр.3/P-4)/фр4х38мм/ 18лист/28/Уничт:скрепки, скобы,пл.карты/CD + Флеш Диск Transcend 32Gb Jetflash 810 TS32GJF810
USB3.0 синий/черный - 3 шт</t>
  </si>
  <si>
    <t>Внешний жесткий диск Transcend USB 1Tb TS1TSJ25M3 USB 3.0</t>
  </si>
  <si>
    <t>Брошюровщик Buro BU-CB230 профи вертикал./ перф.20лст/перепл.500лст/мех. пружины 6-51мм + Флеш Диск Transcend 16Gb Jetflash 810 TS16GJF810 USB3.0 черный/красный - 3 шт</t>
  </si>
  <si>
    <t>Системный блок Core i5 3570/ Gigabyte GA-H77-DS3H/ Kingston 2x4GB/ WD 500Gb/ кардридер/ InWin PE-689 500W/ Logitech K120/ Logitech B110 Opt/ Ippon BK212</t>
  </si>
  <si>
    <t>Монитор Benq 24" GL2460HM Glossy-Black TN LED 5ms 16:9 DVI HDMI M/M 12M:1 250cd</t>
  </si>
  <si>
    <t>МФУ Kyocera лазерный FS-1035MFP DP A4 35стр
копир/принтер/сканер USB 2.0 дуплекс сеть ADF + Тонер картридж Kyocera TK-1140 для FS-1035MFP/ DP/1135MFP (7 200 стр) - 2 шт</t>
  </si>
  <si>
    <t>Цветной МФУ А3 Kyocera FS-C8525MFP + Тонер картридж Kyocera TK-895K черный - 4 шт + Тонер картридж Kyocera TK-895C голубой - 4 шт + Тонер картридж Kyocera TK-895M пурпурный - 4 шт + Тонер картридж Kyocera TK-895Y желтый - 4 шт</t>
  </si>
  <si>
    <t>Экран на штативе Lumien Eco View 180x180 см (LEV-100102)</t>
  </si>
  <si>
    <t>Проектор BenQ MX661 (DLP, 3000 люмен, 13000:1, 1024x768, D-Sub, HDMI, RCA, S-Video, USB, LAN, ПДУ, 2D/3D, с сумкой) +  Флеш Диск Transcend 16Gb Jetflash 810 TS16GJF810 USB3.0 черный/красный - 5 шт</t>
  </si>
  <si>
    <t>Ноутбук ASUS S451LB-CA041H Intel Core i7-4500/8Gb/750GB 7200 rpmNvidia 740 2GB/14" HD Touch Glare/DVDRW/ WiFi/BT/Cam/Win8 + Компьютерная сумка Continent (15,4) CC-01, цвет чёрный</t>
  </si>
  <si>
    <t>Принтер HP LaserJet Pro 400 M401d (A4, 1200dpi, 33ppm, 128Mb, 2tray 250+50, Duplex, USB2.0, Postscript3, cartridge 2700pages in box, Smart Install)</t>
  </si>
  <si>
    <t>Лазерный факс Panasonic KX-FLС418RU (с трубкой DECT)</t>
  </si>
  <si>
    <t>Флеш Диск Transcend 16Gb Jetflash 810 TS16GJF810 USB3.0 черный/красный</t>
  </si>
  <si>
    <t>(343) 2-700-600, www.elbit-systems.ru, исходная информация: коммерческое предложение от 19.11.2013 № 115</t>
  </si>
  <si>
    <t>Ноутбук ASUS K750JA-TY005H i7-4700HQ/8Gb/ 1TB/DVD-SM/17.3" HD+ GL/UMA/Wi-Fi/BT/Windows 8 [90NB01Y1-M00090] + Компьютерная сумка CC-017 Black, цвет чёрный + Аккумулятор 1000mAh AAA 2шт - 5 шт + Аккумулятор  1800mAh AA 2шт - 5 шт</t>
  </si>
  <si>
    <t>Ноутбук ASUS K750JA-TY005H i7-4700HQ/8Gb/ 1TB/DVD-SM/17.3" HD+ GL/UMA/Wi-Fi/BT/Windows 8 [90NB01Y1-M00090] + Компьютерная сумка Continent (17) CC-017 Black, цвет чёрный</t>
  </si>
  <si>
    <t>Шредер Office Kit S200 + Флешка Transcend 32Gb Jetflash 810 TS32GJF810
USB3.0 - 3 шт</t>
  </si>
  <si>
    <t>Ламинатор Fellowes Saturn 2 A3 A3 2x125 [FS-5727101]</t>
  </si>
  <si>
    <t>Брошюровщик Buro BU-CB230 профи вертикал./ перф.20лст/перепл.500лст/мех. пружины 6-51мм + Флешка Transcend 16Gb Jetflash 810 TS16GJF810 USB3.0 - 3 шт</t>
  </si>
  <si>
    <t xml:space="preserve">Ноутбук ASUS K750JA-TY005H i7-4700HQ/8Gb/ 1TB/DVD-SM/17.3" HD+ GL/UMA/Wi-Fi/BT/Windows 8 [90NB01Y1-M00090] + Компьютерная сумка CC-017 Black, цвет чёрный + Флешка Transcend 16Gb Jetflash 810 TS16GJF810 USB3.0 - 3 шт + Мышь беспроводная Genius Traveler 9000LS black laser
</t>
  </si>
  <si>
    <t xml:space="preserve">Монитор Benq 24" GL2460HM Glossy-Black TN LED </t>
  </si>
  <si>
    <t>МФУ Kyocera лазерный FS-1035MFP DP A4 + Тонер картридж Kyocera TK-1140 для FS-1035MFP - 2 шт</t>
  </si>
  <si>
    <t>Ноутбук ASUS K750JA-TY005H i7-4700HQ/8Gb/ 1TB/DVD-SM/17.3" HD+ GL/UMA/Wi-Fi/BT/Windows 8 [90NB01Y1-M00090] + Компьютерная сумка Continent (17) CC-017 Black, цвет чёрный + B44 - 3 шт + Мышь беспроводная Genius Traveler 9000LS black laser
wireless (1600dpi) 5but</t>
  </si>
  <si>
    <t>Проектор BenQ MX661 (с сумкой) +  Флешка Transcend 16Gb Jetflash 810 TS16GJF810 USB3.0 - 5 шт</t>
  </si>
  <si>
    <t>Ноутбук ASUS S451LB-CA041H Intel Core i7-4500/8Gb/750GB 7200 rpmNvidia 740 2GB/14" HD Touch Glare/DVDRW/ WiFi/BT/Cam/Win8 + Компьютерная сумка CC-01, цвет чёрный</t>
  </si>
  <si>
    <t>Ноутбук ASUS K750JA-TY005H i7-4700HQ/8Gb/ 1TB/DVD-SM/17.3" HD+ GL/UMA/Wi-Fi/BT/Windows 8 [90NB01Y1-M00090] + Компьютерная сумка CC-017 Black, цвет чёрный</t>
  </si>
  <si>
    <t>Принтер HP LaserJet Pro 400 M401d</t>
  </si>
  <si>
    <t>Флешка Transcend 16Gb Jetflash 810 TS16GJF810 USB3.0</t>
  </si>
  <si>
    <t>(912) 240-93-97, www.asteria-trade.ru, исходная информация: письмо от 19.11.2013 № б/н</t>
  </si>
  <si>
    <t>ООО "Урал-Регион", Екатеринбург</t>
  </si>
  <si>
    <t>(343) 353-25-73, исходная информация: письмо от 19.11.2013 № 0822</t>
  </si>
  <si>
    <t>Ноутбук ASUS K750JA-TY005H i7-4700HQ/8Gb/ 1TB/DVD-SM/17.3" HD+ GL/UMA/Wi-Fi/BT/Windows 8 + Компьютерная сумка CC-017 Black, цвет чёрный + Аккумулятор 1000mAh AAA 2шт - 5 шт + Аккумулятор  1800mAh AA 2шт - 5 шт</t>
  </si>
  <si>
    <t xml:space="preserve">Ноутбук ASUS K750JA-TY005H i7-4700HQ/8Gb/ 1TB/DVD-SM/17.3" HD+ GL/UMA/Wi-Fi/BT/Windows 8 + Компьютерная сумка CC-017 Black, цвет чёрный + Флешка Transcend 16Gb Jetflash 810 TS16GJF810 USB3.0 - 3 шт + Мышь беспроводная Genius Traveler 9000LS black laser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</si>
</sst>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name val="Times New Roman"/>
      <family val="1"/>
      <charset val="1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6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8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6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0" fontId="5" fillId="4" borderId="1" xfId="0" applyFont="1" applyFill="1" applyBorder="1" applyAlignment="1">
      <alignment vertical="top" wrapText="1"/>
    </xf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7" fillId="0" borderId="8" xfId="1" applyNumberFormat="1" applyFont="1" applyBorder="1" applyAlignment="1" applyProtection="1">
      <alignment horizontal="center" vertical="center" wrapText="1"/>
    </xf>
    <xf numFmtId="49" fontId="7" fillId="0" borderId="10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ftkey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tabSelected="1" zoomScale="145" zoomScaleNormal="145" zoomScaleSheetLayoutView="100" workbookViewId="0">
      <pane xSplit="1" ySplit="1" topLeftCell="B90" activePane="bottomRight" state="frozen"/>
      <selection pane="topRight" activeCell="B1" sqref="B1"/>
      <selection pane="bottomLeft" activeCell="A107" sqref="A107"/>
      <selection pane="bottomRight" activeCell="F97" sqref="F97"/>
    </sheetView>
  </sheetViews>
  <sheetFormatPr defaultColWidth="11.5703125" defaultRowHeight="12.75" x14ac:dyDescent="0.2"/>
  <cols>
    <col min="1" max="1" width="20.28515625" style="1" customWidth="1"/>
    <col min="2" max="4" width="17.140625" style="1" customWidth="1"/>
    <col min="5" max="5" width="12.28515625" style="1" customWidth="1"/>
    <col min="6" max="6" width="12.5703125" style="1" customWidth="1"/>
    <col min="7" max="10" width="11.5703125" style="2"/>
    <col min="11" max="16384" width="11.5703125" style="1"/>
  </cols>
  <sheetData>
    <row r="1" spans="1:10" ht="15.75" x14ac:dyDescent="0.25">
      <c r="A1" s="3"/>
      <c r="B1" s="3"/>
      <c r="C1" s="4" t="s">
        <v>18</v>
      </c>
      <c r="D1" s="3"/>
      <c r="E1" s="3"/>
      <c r="F1" s="3"/>
      <c r="G1" s="1"/>
      <c r="H1" s="1"/>
      <c r="I1" s="1"/>
      <c r="J1" s="1"/>
    </row>
    <row r="2" spans="1:10" ht="15.75" x14ac:dyDescent="0.25">
      <c r="A2" s="3"/>
      <c r="B2" s="3"/>
      <c r="C2" s="4" t="s">
        <v>26</v>
      </c>
      <c r="D2" s="3"/>
      <c r="E2" s="3"/>
      <c r="F2" s="3"/>
      <c r="G2" s="1"/>
      <c r="H2" s="1"/>
      <c r="I2" s="1"/>
      <c r="J2" s="1"/>
    </row>
    <row r="3" spans="1:10" ht="15.75" x14ac:dyDescent="0.25">
      <c r="A3" s="3"/>
      <c r="B3" s="3"/>
      <c r="C3" s="4"/>
      <c r="D3" s="3"/>
      <c r="E3" s="3"/>
      <c r="F3" s="3"/>
      <c r="G3" s="1"/>
      <c r="H3" s="1"/>
      <c r="I3" s="1"/>
      <c r="J3" s="1"/>
    </row>
    <row r="4" spans="1:10" ht="15.6" customHeight="1" x14ac:dyDescent="0.25">
      <c r="A4" s="3" t="s">
        <v>24</v>
      </c>
      <c r="B4" s="3"/>
      <c r="C4" s="3"/>
      <c r="D4" s="3"/>
      <c r="E4" s="3"/>
      <c r="F4" s="3"/>
      <c r="G4" s="1"/>
      <c r="H4" s="1"/>
      <c r="I4" s="1"/>
      <c r="J4" s="1"/>
    </row>
    <row r="5" spans="1:10" ht="15" x14ac:dyDescent="0.25">
      <c r="A5" s="14" t="s">
        <v>0</v>
      </c>
      <c r="B5" s="48" t="s">
        <v>1</v>
      </c>
      <c r="C5" s="48"/>
      <c r="D5" s="48"/>
      <c r="E5" s="31" t="s">
        <v>2</v>
      </c>
      <c r="F5" s="29" t="s">
        <v>3</v>
      </c>
      <c r="G5" s="1"/>
      <c r="H5" s="1"/>
      <c r="I5" s="1"/>
      <c r="J5" s="1"/>
    </row>
    <row r="6" spans="1:10" ht="15" x14ac:dyDescent="0.25">
      <c r="A6" s="15"/>
      <c r="B6" s="13">
        <v>1</v>
      </c>
      <c r="C6" s="13">
        <v>2</v>
      </c>
      <c r="D6" s="13">
        <v>3</v>
      </c>
      <c r="E6" s="32" t="s">
        <v>4</v>
      </c>
      <c r="F6" s="30" t="s">
        <v>5</v>
      </c>
      <c r="G6" s="1"/>
      <c r="H6" s="1"/>
      <c r="I6" s="1"/>
      <c r="J6" s="1"/>
    </row>
    <row r="7" spans="1:10" ht="39.75" customHeight="1" x14ac:dyDescent="0.2">
      <c r="A7" s="22" t="s">
        <v>6</v>
      </c>
      <c r="B7" s="43" t="s">
        <v>32</v>
      </c>
      <c r="C7" s="44"/>
      <c r="D7" s="45"/>
      <c r="E7" s="28" t="s">
        <v>29</v>
      </c>
      <c r="F7" s="37" t="s">
        <v>7</v>
      </c>
      <c r="G7" s="1"/>
      <c r="H7" s="1"/>
      <c r="I7" s="1"/>
      <c r="J7" s="1"/>
    </row>
    <row r="8" spans="1:10" ht="15" x14ac:dyDescent="0.2">
      <c r="A8" s="24" t="s">
        <v>8</v>
      </c>
      <c r="B8" s="46">
        <v>1</v>
      </c>
      <c r="C8" s="47"/>
      <c r="D8" s="47"/>
      <c r="E8" s="33"/>
      <c r="F8" s="27" t="s">
        <v>7</v>
      </c>
      <c r="G8" s="1"/>
      <c r="H8" s="1"/>
      <c r="I8" s="1"/>
      <c r="J8" s="1"/>
    </row>
    <row r="9" spans="1:10" ht="135.75" customHeight="1" x14ac:dyDescent="0.2">
      <c r="A9" s="25" t="s">
        <v>9</v>
      </c>
      <c r="B9" s="38" t="s">
        <v>57</v>
      </c>
      <c r="C9" s="38" t="s">
        <v>73</v>
      </c>
      <c r="D9" s="38" t="s">
        <v>90</v>
      </c>
      <c r="E9" s="34"/>
      <c r="F9" s="5" t="s">
        <v>7</v>
      </c>
      <c r="G9" s="1"/>
      <c r="H9" s="1"/>
      <c r="I9" s="1"/>
      <c r="J9" s="1"/>
    </row>
    <row r="10" spans="1:10" ht="15" x14ac:dyDescent="0.2">
      <c r="A10" s="24" t="s">
        <v>10</v>
      </c>
      <c r="B10" s="23">
        <v>34730</v>
      </c>
      <c r="C10" s="23">
        <v>35598.25</v>
      </c>
      <c r="D10" s="23">
        <v>39695</v>
      </c>
      <c r="E10" s="7">
        <f>(B10+C10+D10)/3</f>
        <v>36674.416666666664</v>
      </c>
      <c r="F10" s="7">
        <v>36674</v>
      </c>
      <c r="G10" s="1"/>
      <c r="H10" s="1"/>
      <c r="I10" s="1"/>
      <c r="J10" s="1"/>
    </row>
    <row r="11" spans="1:10" ht="15" x14ac:dyDescent="0.25">
      <c r="A11" s="26" t="s">
        <v>11</v>
      </c>
      <c r="B11" s="21">
        <f>B10*$B8</f>
        <v>34730</v>
      </c>
      <c r="C11" s="21">
        <f>C10*$B8</f>
        <v>35598.25</v>
      </c>
      <c r="D11" s="21">
        <f>D10*$B8</f>
        <v>39695</v>
      </c>
      <c r="E11" s="21"/>
      <c r="F11" s="8">
        <f>F10*$B8</f>
        <v>36674</v>
      </c>
      <c r="G11" s="1"/>
      <c r="H11" s="1"/>
      <c r="I11" s="1"/>
      <c r="J11" s="1"/>
    </row>
    <row r="12" spans="1:10" ht="39.75" customHeight="1" x14ac:dyDescent="0.2">
      <c r="A12" s="22" t="s">
        <v>6</v>
      </c>
      <c r="B12" s="43" t="s">
        <v>34</v>
      </c>
      <c r="C12" s="44"/>
      <c r="D12" s="45"/>
      <c r="E12" s="28" t="s">
        <v>33</v>
      </c>
      <c r="F12" s="37" t="s">
        <v>7</v>
      </c>
      <c r="G12" s="1"/>
      <c r="H12" s="1"/>
      <c r="I12" s="1"/>
      <c r="J12" s="1"/>
    </row>
    <row r="13" spans="1:10" ht="15" x14ac:dyDescent="0.2">
      <c r="A13" s="24" t="s">
        <v>8</v>
      </c>
      <c r="B13" s="40">
        <v>1</v>
      </c>
      <c r="C13" s="41"/>
      <c r="D13" s="42"/>
      <c r="E13" s="33"/>
      <c r="F13" s="27" t="s">
        <v>7</v>
      </c>
      <c r="G13" s="1"/>
      <c r="H13" s="1"/>
      <c r="I13" s="1"/>
      <c r="J13" s="1"/>
    </row>
    <row r="14" spans="1:10" ht="73.5" customHeight="1" x14ac:dyDescent="0.2">
      <c r="A14" s="25" t="s">
        <v>9</v>
      </c>
      <c r="B14" s="38" t="s">
        <v>59</v>
      </c>
      <c r="C14" s="38" t="s">
        <v>75</v>
      </c>
      <c r="D14" s="38" t="s">
        <v>75</v>
      </c>
      <c r="E14" s="34"/>
      <c r="F14" s="5" t="s">
        <v>7</v>
      </c>
      <c r="G14" s="1"/>
      <c r="H14" s="1"/>
      <c r="I14" s="1"/>
      <c r="J14" s="1"/>
    </row>
    <row r="15" spans="1:10" ht="15" x14ac:dyDescent="0.2">
      <c r="A15" s="24" t="s">
        <v>10</v>
      </c>
      <c r="B15" s="23">
        <v>13199</v>
      </c>
      <c r="C15" s="23">
        <v>13528.98</v>
      </c>
      <c r="D15" s="23">
        <v>11924</v>
      </c>
      <c r="E15" s="7">
        <f>(B15+C15+D15)/3</f>
        <v>12883.993333333332</v>
      </c>
      <c r="F15" s="7">
        <v>12884</v>
      </c>
      <c r="G15" s="1"/>
      <c r="H15" s="1"/>
      <c r="I15" s="1"/>
      <c r="J15" s="1"/>
    </row>
    <row r="16" spans="1:10" ht="15" x14ac:dyDescent="0.25">
      <c r="A16" s="26" t="s">
        <v>11</v>
      </c>
      <c r="B16" s="21">
        <f>B15*$B13</f>
        <v>13199</v>
      </c>
      <c r="C16" s="21">
        <f>C15*$B13</f>
        <v>13528.98</v>
      </c>
      <c r="D16" s="21">
        <f>D15*$B13</f>
        <v>11924</v>
      </c>
      <c r="E16" s="21"/>
      <c r="F16" s="8">
        <f>F15*$B13</f>
        <v>12884</v>
      </c>
      <c r="G16" s="1"/>
      <c r="H16" s="1"/>
      <c r="I16" s="1"/>
      <c r="J16" s="1"/>
    </row>
    <row r="17" spans="1:10" ht="38.25" customHeight="1" x14ac:dyDescent="0.2">
      <c r="A17" s="22" t="s">
        <v>6</v>
      </c>
      <c r="B17" s="43" t="s">
        <v>36</v>
      </c>
      <c r="C17" s="44"/>
      <c r="D17" s="45"/>
      <c r="E17" s="28" t="s">
        <v>35</v>
      </c>
      <c r="F17" s="37" t="s">
        <v>7</v>
      </c>
      <c r="G17" s="1"/>
      <c r="H17" s="1"/>
      <c r="I17" s="1"/>
      <c r="J17" s="1"/>
    </row>
    <row r="18" spans="1:10" ht="15" x14ac:dyDescent="0.2">
      <c r="A18" s="24" t="s">
        <v>8</v>
      </c>
      <c r="B18" s="46">
        <v>1</v>
      </c>
      <c r="C18" s="47"/>
      <c r="D18" s="47"/>
      <c r="E18" s="33"/>
      <c r="F18" s="27" t="s">
        <v>7</v>
      </c>
      <c r="G18" s="1"/>
      <c r="H18" s="1"/>
      <c r="I18" s="1"/>
      <c r="J18" s="1"/>
    </row>
    <row r="19" spans="1:10" ht="45.75" customHeight="1" x14ac:dyDescent="0.2">
      <c r="A19" s="25" t="s">
        <v>9</v>
      </c>
      <c r="B19" s="39" t="s">
        <v>58</v>
      </c>
      <c r="C19" s="39" t="s">
        <v>76</v>
      </c>
      <c r="D19" s="39" t="s">
        <v>76</v>
      </c>
      <c r="E19" s="34"/>
      <c r="F19" s="5" t="s">
        <v>7</v>
      </c>
      <c r="G19" s="1"/>
      <c r="H19" s="1"/>
      <c r="I19" s="1"/>
      <c r="J19" s="1"/>
    </row>
    <row r="20" spans="1:10" ht="15" x14ac:dyDescent="0.2">
      <c r="A20" s="24" t="s">
        <v>10</v>
      </c>
      <c r="B20" s="6">
        <v>7747</v>
      </c>
      <c r="C20" s="6">
        <v>7940.68</v>
      </c>
      <c r="D20" s="6">
        <v>8248</v>
      </c>
      <c r="E20" s="7">
        <f>(B20+C20+D20)/3</f>
        <v>7978.56</v>
      </c>
      <c r="F20" s="7">
        <v>7979</v>
      </c>
      <c r="G20" s="1"/>
      <c r="H20" s="1"/>
      <c r="I20" s="1"/>
      <c r="J20" s="1"/>
    </row>
    <row r="21" spans="1:10" ht="15" x14ac:dyDescent="0.25">
      <c r="A21" s="26" t="s">
        <v>11</v>
      </c>
      <c r="B21" s="21">
        <f>B20*$B18</f>
        <v>7747</v>
      </c>
      <c r="C21" s="21">
        <f>C20*$B18</f>
        <v>7940.68</v>
      </c>
      <c r="D21" s="21">
        <f>D20*$B18</f>
        <v>8248</v>
      </c>
      <c r="E21" s="21"/>
      <c r="F21" s="8">
        <f>F20*$B18</f>
        <v>7979</v>
      </c>
      <c r="G21" s="1"/>
      <c r="H21" s="1"/>
      <c r="I21" s="1"/>
      <c r="J21" s="1"/>
    </row>
    <row r="22" spans="1:10" ht="39.75" customHeight="1" x14ac:dyDescent="0.2">
      <c r="A22" s="22" t="s">
        <v>6</v>
      </c>
      <c r="B22" s="43" t="s">
        <v>37</v>
      </c>
      <c r="C22" s="44"/>
      <c r="D22" s="45"/>
      <c r="E22" s="28" t="s">
        <v>38</v>
      </c>
      <c r="F22" s="37" t="s">
        <v>7</v>
      </c>
      <c r="G22" s="1"/>
      <c r="H22" s="1"/>
      <c r="I22" s="1"/>
      <c r="J22" s="1"/>
    </row>
    <row r="23" spans="1:10" ht="15" x14ac:dyDescent="0.2">
      <c r="A23" s="24" t="s">
        <v>8</v>
      </c>
      <c r="B23" s="40">
        <v>2</v>
      </c>
      <c r="C23" s="41"/>
      <c r="D23" s="42"/>
      <c r="E23" s="33"/>
      <c r="F23" s="27" t="s">
        <v>7</v>
      </c>
      <c r="G23" s="1"/>
      <c r="H23" s="1"/>
      <c r="I23" s="1"/>
      <c r="J23" s="1"/>
    </row>
    <row r="24" spans="1:10" ht="31.5" customHeight="1" x14ac:dyDescent="0.2">
      <c r="A24" s="25" t="s">
        <v>9</v>
      </c>
      <c r="B24" s="38" t="s">
        <v>60</v>
      </c>
      <c r="C24" s="38" t="s">
        <v>60</v>
      </c>
      <c r="D24" s="38" t="s">
        <v>60</v>
      </c>
      <c r="E24" s="34"/>
      <c r="F24" s="5" t="s">
        <v>7</v>
      </c>
      <c r="G24" s="1"/>
      <c r="H24" s="1"/>
      <c r="I24" s="1"/>
      <c r="J24" s="1"/>
    </row>
    <row r="25" spans="1:10" ht="15" x14ac:dyDescent="0.2">
      <c r="A25" s="24" t="s">
        <v>10</v>
      </c>
      <c r="B25" s="23">
        <v>2858</v>
      </c>
      <c r="C25" s="23">
        <v>2929.45</v>
      </c>
      <c r="D25" s="23">
        <v>2962</v>
      </c>
      <c r="E25" s="7">
        <f>(B25+C25+D25)/3</f>
        <v>2916.4833333333336</v>
      </c>
      <c r="F25" s="7">
        <v>2916</v>
      </c>
      <c r="G25" s="1"/>
      <c r="H25" s="1"/>
      <c r="I25" s="1"/>
      <c r="J25" s="1"/>
    </row>
    <row r="26" spans="1:10" ht="15" x14ac:dyDescent="0.25">
      <c r="A26" s="26" t="s">
        <v>11</v>
      </c>
      <c r="B26" s="21">
        <f>B25*$B23</f>
        <v>5716</v>
      </c>
      <c r="C26" s="21">
        <f>C25*$B23</f>
        <v>5858.9</v>
      </c>
      <c r="D26" s="21">
        <f>D25*$B23</f>
        <v>5924</v>
      </c>
      <c r="E26" s="21"/>
      <c r="F26" s="8">
        <f>F25*$B23</f>
        <v>5832</v>
      </c>
      <c r="G26" s="1"/>
      <c r="H26" s="1"/>
      <c r="I26" s="1"/>
      <c r="J26" s="1"/>
    </row>
    <row r="27" spans="1:10" ht="38.25" customHeight="1" x14ac:dyDescent="0.2">
      <c r="A27" s="22" t="s">
        <v>6</v>
      </c>
      <c r="B27" s="43" t="s">
        <v>39</v>
      </c>
      <c r="C27" s="44"/>
      <c r="D27" s="45"/>
      <c r="E27" s="28" t="s">
        <v>40</v>
      </c>
      <c r="F27" s="37" t="s">
        <v>7</v>
      </c>
      <c r="G27" s="1"/>
      <c r="H27" s="1"/>
      <c r="I27" s="1"/>
      <c r="J27" s="1"/>
    </row>
    <row r="28" spans="1:10" ht="15" x14ac:dyDescent="0.2">
      <c r="A28" s="24" t="s">
        <v>8</v>
      </c>
      <c r="B28" s="46">
        <v>1</v>
      </c>
      <c r="C28" s="47"/>
      <c r="D28" s="47"/>
      <c r="E28" s="33"/>
      <c r="F28" s="27" t="s">
        <v>7</v>
      </c>
      <c r="G28" s="1"/>
      <c r="H28" s="1"/>
      <c r="I28" s="1"/>
      <c r="J28" s="1"/>
    </row>
    <row r="29" spans="1:10" ht="91.5" customHeight="1" x14ac:dyDescent="0.2">
      <c r="A29" s="25" t="s">
        <v>9</v>
      </c>
      <c r="B29" s="39" t="s">
        <v>61</v>
      </c>
      <c r="C29" s="39" t="s">
        <v>77</v>
      </c>
      <c r="D29" s="39" t="s">
        <v>77</v>
      </c>
      <c r="E29" s="34"/>
      <c r="F29" s="5" t="s">
        <v>7</v>
      </c>
      <c r="G29" s="1"/>
      <c r="H29" s="1"/>
      <c r="I29" s="1"/>
      <c r="J29" s="1"/>
    </row>
    <row r="30" spans="1:10" ht="15" x14ac:dyDescent="0.2">
      <c r="A30" s="24" t="s">
        <v>10</v>
      </c>
      <c r="B30" s="6">
        <v>7709</v>
      </c>
      <c r="C30" s="6">
        <v>7901.73</v>
      </c>
      <c r="D30" s="6">
        <v>7776</v>
      </c>
      <c r="E30" s="7">
        <f>(B30+C30+D30)/3</f>
        <v>7795.5766666666668</v>
      </c>
      <c r="F30" s="7">
        <v>7796</v>
      </c>
      <c r="G30" s="1"/>
      <c r="H30" s="1"/>
      <c r="I30" s="1"/>
      <c r="J30" s="1"/>
    </row>
    <row r="31" spans="1:10" ht="15" x14ac:dyDescent="0.25">
      <c r="A31" s="26" t="s">
        <v>11</v>
      </c>
      <c r="B31" s="21">
        <f>B30*$B28</f>
        <v>7709</v>
      </c>
      <c r="C31" s="21">
        <f>C30*$B28</f>
        <v>7901.73</v>
      </c>
      <c r="D31" s="21">
        <f>D30*$B28</f>
        <v>7776</v>
      </c>
      <c r="E31" s="21"/>
      <c r="F31" s="8">
        <f>F30*$B28</f>
        <v>7796</v>
      </c>
      <c r="G31" s="1"/>
      <c r="H31" s="1"/>
      <c r="I31" s="1"/>
      <c r="J31" s="1"/>
    </row>
    <row r="32" spans="1:10" ht="39.75" customHeight="1" x14ac:dyDescent="0.2">
      <c r="A32" s="22" t="s">
        <v>6</v>
      </c>
      <c r="B32" s="43" t="s">
        <v>32</v>
      </c>
      <c r="C32" s="44"/>
      <c r="D32" s="45"/>
      <c r="E32" s="28" t="s">
        <v>29</v>
      </c>
      <c r="F32" s="37" t="s">
        <v>7</v>
      </c>
      <c r="G32" s="1"/>
      <c r="H32" s="1"/>
      <c r="I32" s="1"/>
      <c r="J32" s="1"/>
    </row>
    <row r="33" spans="1:10" ht="15" x14ac:dyDescent="0.2">
      <c r="A33" s="24" t="s">
        <v>8</v>
      </c>
      <c r="B33" s="40">
        <v>1</v>
      </c>
      <c r="C33" s="41"/>
      <c r="D33" s="42"/>
      <c r="E33" s="33"/>
      <c r="F33" s="27" t="s">
        <v>7</v>
      </c>
      <c r="G33" s="1"/>
      <c r="H33" s="1"/>
      <c r="I33" s="1"/>
      <c r="J33" s="1"/>
    </row>
    <row r="34" spans="1:10" ht="126" customHeight="1" x14ac:dyDescent="0.2">
      <c r="A34" s="25" t="s">
        <v>9</v>
      </c>
      <c r="B34" s="38" t="s">
        <v>81</v>
      </c>
      <c r="C34" s="38" t="s">
        <v>78</v>
      </c>
      <c r="D34" s="38" t="s">
        <v>91</v>
      </c>
      <c r="E34" s="34"/>
      <c r="F34" s="5" t="s">
        <v>7</v>
      </c>
      <c r="G34" s="1"/>
      <c r="H34" s="1"/>
      <c r="I34" s="1"/>
      <c r="J34" s="1"/>
    </row>
    <row r="35" spans="1:10" ht="15" x14ac:dyDescent="0.2">
      <c r="A35" s="24" t="s">
        <v>10</v>
      </c>
      <c r="B35" s="23">
        <v>35257</v>
      </c>
      <c r="C35" s="23">
        <v>36138.43</v>
      </c>
      <c r="D35" s="23">
        <v>40110</v>
      </c>
      <c r="E35" s="7">
        <f>(B35+C35+D35)/3</f>
        <v>37168.476666666662</v>
      </c>
      <c r="F35" s="7">
        <v>37168</v>
      </c>
      <c r="G35" s="1"/>
      <c r="H35" s="1"/>
      <c r="I35" s="1"/>
      <c r="J35" s="1"/>
    </row>
    <row r="36" spans="1:10" ht="15" x14ac:dyDescent="0.25">
      <c r="A36" s="26" t="s">
        <v>11</v>
      </c>
      <c r="B36" s="21">
        <f>B35*$B33</f>
        <v>35257</v>
      </c>
      <c r="C36" s="21">
        <f>C35*$B33</f>
        <v>36138.43</v>
      </c>
      <c r="D36" s="21">
        <f>D35*$B33</f>
        <v>40110</v>
      </c>
      <c r="E36" s="21"/>
      <c r="F36" s="8">
        <f>F35*$B33</f>
        <v>37168</v>
      </c>
      <c r="G36" s="1"/>
      <c r="H36" s="1"/>
      <c r="I36" s="1"/>
      <c r="J36" s="1"/>
    </row>
    <row r="37" spans="1:10" ht="38.25" customHeight="1" x14ac:dyDescent="0.2">
      <c r="A37" s="22" t="s">
        <v>6</v>
      </c>
      <c r="B37" s="43" t="s">
        <v>27</v>
      </c>
      <c r="C37" s="44"/>
      <c r="D37" s="45"/>
      <c r="E37" s="28" t="s">
        <v>28</v>
      </c>
      <c r="F37" s="37" t="s">
        <v>7</v>
      </c>
      <c r="G37" s="1"/>
      <c r="H37" s="1"/>
      <c r="I37" s="1"/>
      <c r="J37" s="1"/>
    </row>
    <row r="38" spans="1:10" ht="15" x14ac:dyDescent="0.2">
      <c r="A38" s="24" t="s">
        <v>8</v>
      </c>
      <c r="B38" s="46">
        <v>3</v>
      </c>
      <c r="C38" s="47"/>
      <c r="D38" s="47"/>
      <c r="E38" s="33"/>
      <c r="F38" s="27" t="s">
        <v>7</v>
      </c>
      <c r="G38" s="1"/>
      <c r="H38" s="1"/>
      <c r="I38" s="1"/>
      <c r="J38" s="1"/>
    </row>
    <row r="39" spans="1:10" ht="79.5" customHeight="1" x14ac:dyDescent="0.2">
      <c r="A39" s="25" t="s">
        <v>9</v>
      </c>
      <c r="B39" s="39" t="s">
        <v>62</v>
      </c>
      <c r="C39" s="39" t="s">
        <v>62</v>
      </c>
      <c r="D39" s="39" t="s">
        <v>62</v>
      </c>
      <c r="E39" s="34"/>
      <c r="F39" s="5" t="s">
        <v>7</v>
      </c>
      <c r="G39" s="1"/>
      <c r="H39" s="1"/>
      <c r="I39" s="1"/>
      <c r="J39" s="1"/>
    </row>
    <row r="40" spans="1:10" ht="15" x14ac:dyDescent="0.2">
      <c r="A40" s="24" t="s">
        <v>10</v>
      </c>
      <c r="B40" s="6">
        <v>22206</v>
      </c>
      <c r="C40" s="6">
        <v>22761.15</v>
      </c>
      <c r="D40" s="6">
        <v>21420</v>
      </c>
      <c r="E40" s="7">
        <f>(B40+C40+D40)/3</f>
        <v>22129.05</v>
      </c>
      <c r="F40" s="7">
        <v>22129</v>
      </c>
      <c r="G40" s="1"/>
      <c r="H40" s="1"/>
      <c r="I40" s="1"/>
      <c r="J40" s="1"/>
    </row>
    <row r="41" spans="1:10" ht="15" x14ac:dyDescent="0.25">
      <c r="A41" s="26" t="s">
        <v>11</v>
      </c>
      <c r="B41" s="21">
        <f>B40*$B38</f>
        <v>66618</v>
      </c>
      <c r="C41" s="21">
        <f>C40*$B38</f>
        <v>68283.450000000012</v>
      </c>
      <c r="D41" s="21">
        <f>D40*$B38</f>
        <v>64260</v>
      </c>
      <c r="E41" s="21"/>
      <c r="F41" s="8">
        <f>F40*$B38</f>
        <v>66387</v>
      </c>
      <c r="G41" s="1"/>
      <c r="H41" s="1"/>
      <c r="I41" s="1"/>
      <c r="J41" s="1"/>
    </row>
    <row r="42" spans="1:10" ht="39.75" customHeight="1" x14ac:dyDescent="0.2">
      <c r="A42" s="22" t="s">
        <v>6</v>
      </c>
      <c r="B42" s="43" t="s">
        <v>31</v>
      </c>
      <c r="C42" s="44"/>
      <c r="D42" s="45"/>
      <c r="E42" s="28" t="s">
        <v>30</v>
      </c>
      <c r="F42" s="37" t="s">
        <v>7</v>
      </c>
      <c r="G42" s="1"/>
      <c r="H42" s="1"/>
      <c r="I42" s="1"/>
      <c r="J42" s="1"/>
    </row>
    <row r="43" spans="1:10" ht="15" x14ac:dyDescent="0.2">
      <c r="A43" s="24" t="s">
        <v>8</v>
      </c>
      <c r="B43" s="40">
        <v>3</v>
      </c>
      <c r="C43" s="41"/>
      <c r="D43" s="42"/>
      <c r="E43" s="33"/>
      <c r="F43" s="27" t="s">
        <v>7</v>
      </c>
      <c r="G43" s="1"/>
      <c r="H43" s="1"/>
      <c r="I43" s="1"/>
      <c r="J43" s="1"/>
    </row>
    <row r="44" spans="1:10" ht="42.75" customHeight="1" x14ac:dyDescent="0.2">
      <c r="A44" s="25" t="s">
        <v>9</v>
      </c>
      <c r="B44" s="38" t="s">
        <v>63</v>
      </c>
      <c r="C44" s="38" t="s">
        <v>79</v>
      </c>
      <c r="D44" s="38" t="s">
        <v>79</v>
      </c>
      <c r="E44" s="34"/>
      <c r="F44" s="5" t="s">
        <v>7</v>
      </c>
      <c r="G44" s="1"/>
      <c r="H44" s="1"/>
      <c r="I44" s="1"/>
      <c r="J44" s="1"/>
    </row>
    <row r="45" spans="1:10" ht="15" x14ac:dyDescent="0.2">
      <c r="A45" s="24" t="s">
        <v>10</v>
      </c>
      <c r="B45" s="23">
        <v>6581</v>
      </c>
      <c r="C45" s="23">
        <v>6745.53</v>
      </c>
      <c r="D45" s="23">
        <v>6260</v>
      </c>
      <c r="E45" s="7">
        <f>(B45+C45+D45)/3</f>
        <v>6528.8433333333332</v>
      </c>
      <c r="F45" s="7">
        <v>6529</v>
      </c>
      <c r="G45" s="1"/>
      <c r="H45" s="1"/>
      <c r="I45" s="1"/>
      <c r="J45" s="1"/>
    </row>
    <row r="46" spans="1:10" ht="15" x14ac:dyDescent="0.25">
      <c r="A46" s="26" t="s">
        <v>11</v>
      </c>
      <c r="B46" s="21">
        <f>B45*$B43</f>
        <v>19743</v>
      </c>
      <c r="C46" s="21">
        <f>C45*$B43</f>
        <v>20236.59</v>
      </c>
      <c r="D46" s="21">
        <f>D45*$B43</f>
        <v>18780</v>
      </c>
      <c r="E46" s="21"/>
      <c r="F46" s="8">
        <f>F45*$B43</f>
        <v>19587</v>
      </c>
      <c r="G46" s="1"/>
      <c r="H46" s="1"/>
      <c r="I46" s="1"/>
      <c r="J46" s="1"/>
    </row>
    <row r="47" spans="1:10" ht="38.25" customHeight="1" x14ac:dyDescent="0.2">
      <c r="A47" s="22" t="s">
        <v>6</v>
      </c>
      <c r="B47" s="43" t="s">
        <v>42</v>
      </c>
      <c r="C47" s="44"/>
      <c r="D47" s="45"/>
      <c r="E47" s="28" t="s">
        <v>41</v>
      </c>
      <c r="F47" s="37" t="s">
        <v>7</v>
      </c>
      <c r="G47" s="1"/>
      <c r="H47" s="1"/>
      <c r="I47" s="1"/>
      <c r="J47" s="1"/>
    </row>
    <row r="48" spans="1:10" ht="15" x14ac:dyDescent="0.2">
      <c r="A48" s="24" t="s">
        <v>8</v>
      </c>
      <c r="B48" s="46">
        <v>1</v>
      </c>
      <c r="C48" s="47"/>
      <c r="D48" s="47"/>
      <c r="E48" s="33"/>
      <c r="F48" s="27" t="s">
        <v>7</v>
      </c>
      <c r="G48" s="1"/>
      <c r="H48" s="1"/>
      <c r="I48" s="1"/>
      <c r="J48" s="1"/>
    </row>
    <row r="49" spans="1:10" ht="93" customHeight="1" x14ac:dyDescent="0.2">
      <c r="A49" s="25" t="s">
        <v>9</v>
      </c>
      <c r="B49" s="39" t="s">
        <v>64</v>
      </c>
      <c r="C49" s="39" t="s">
        <v>80</v>
      </c>
      <c r="D49" s="39" t="s">
        <v>80</v>
      </c>
      <c r="E49" s="34"/>
      <c r="F49" s="5" t="s">
        <v>7</v>
      </c>
      <c r="G49" s="1"/>
      <c r="H49" s="1"/>
      <c r="I49" s="1"/>
      <c r="J49" s="1"/>
    </row>
    <row r="50" spans="1:10" ht="15" x14ac:dyDescent="0.2">
      <c r="A50" s="24" t="s">
        <v>10</v>
      </c>
      <c r="B50" s="6">
        <v>23015</v>
      </c>
      <c r="C50" s="6">
        <v>23590.38</v>
      </c>
      <c r="D50" s="6">
        <v>25930</v>
      </c>
      <c r="E50" s="7">
        <f>(B50+C50+D50)/3</f>
        <v>24178.460000000003</v>
      </c>
      <c r="F50" s="7">
        <v>24178</v>
      </c>
      <c r="G50" s="1"/>
      <c r="H50" s="1"/>
      <c r="I50" s="1"/>
      <c r="J50" s="1"/>
    </row>
    <row r="51" spans="1:10" ht="15" x14ac:dyDescent="0.25">
      <c r="A51" s="26" t="s">
        <v>11</v>
      </c>
      <c r="B51" s="21">
        <f>B50*$B48</f>
        <v>23015</v>
      </c>
      <c r="C51" s="21">
        <f>C50*$B48</f>
        <v>23590.38</v>
      </c>
      <c r="D51" s="21">
        <f>D50*$B48</f>
        <v>25930</v>
      </c>
      <c r="E51" s="21"/>
      <c r="F51" s="8">
        <f>F50*$B48</f>
        <v>24178</v>
      </c>
      <c r="G51" s="1"/>
      <c r="H51" s="1"/>
      <c r="I51" s="1"/>
      <c r="J51" s="1"/>
    </row>
    <row r="52" spans="1:10" ht="39.75" customHeight="1" x14ac:dyDescent="0.2">
      <c r="A52" s="22" t="s">
        <v>6</v>
      </c>
      <c r="B52" s="43" t="s">
        <v>43</v>
      </c>
      <c r="C52" s="44"/>
      <c r="D52" s="45"/>
      <c r="E52" s="28" t="s">
        <v>41</v>
      </c>
      <c r="F52" s="37" t="s">
        <v>7</v>
      </c>
      <c r="G52" s="1"/>
      <c r="H52" s="1"/>
      <c r="I52" s="1"/>
      <c r="J52" s="1"/>
    </row>
    <row r="53" spans="1:10" ht="15" x14ac:dyDescent="0.2">
      <c r="A53" s="24" t="s">
        <v>8</v>
      </c>
      <c r="B53" s="40">
        <v>1</v>
      </c>
      <c r="C53" s="41"/>
      <c r="D53" s="42"/>
      <c r="E53" s="33"/>
      <c r="F53" s="27" t="s">
        <v>7</v>
      </c>
      <c r="G53" s="1"/>
      <c r="H53" s="1"/>
      <c r="I53" s="1"/>
      <c r="J53" s="1"/>
    </row>
    <row r="54" spans="1:10" ht="103.5" customHeight="1" x14ac:dyDescent="0.2">
      <c r="A54" s="25" t="s">
        <v>9</v>
      </c>
      <c r="B54" s="38" t="s">
        <v>65</v>
      </c>
      <c r="C54" s="38" t="s">
        <v>65</v>
      </c>
      <c r="D54" s="38" t="s">
        <v>65</v>
      </c>
      <c r="E54" s="34"/>
      <c r="F54" s="5" t="s">
        <v>7</v>
      </c>
      <c r="G54" s="1"/>
      <c r="H54" s="1"/>
      <c r="I54" s="1"/>
      <c r="J54" s="1"/>
    </row>
    <row r="55" spans="1:10" ht="15" x14ac:dyDescent="0.2">
      <c r="A55" s="24" t="s">
        <v>10</v>
      </c>
      <c r="B55" s="23">
        <v>142907</v>
      </c>
      <c r="C55" s="23">
        <v>146479.67999999999</v>
      </c>
      <c r="D55" s="23">
        <v>145771</v>
      </c>
      <c r="E55" s="7">
        <f>(B55+C55+D55)/3</f>
        <v>145052.56</v>
      </c>
      <c r="F55" s="7">
        <v>145053</v>
      </c>
      <c r="G55" s="1"/>
      <c r="H55" s="1"/>
      <c r="I55" s="1"/>
      <c r="J55" s="1"/>
    </row>
    <row r="56" spans="1:10" ht="15" x14ac:dyDescent="0.25">
      <c r="A56" s="26" t="s">
        <v>11</v>
      </c>
      <c r="B56" s="21">
        <f>B55*$B53</f>
        <v>142907</v>
      </c>
      <c r="C56" s="21">
        <f>C55*$B53</f>
        <v>146479.67999999999</v>
      </c>
      <c r="D56" s="21">
        <f>D55*$B53</f>
        <v>145771</v>
      </c>
      <c r="E56" s="21"/>
      <c r="F56" s="8">
        <f>F55*$B53</f>
        <v>145053</v>
      </c>
      <c r="G56" s="1"/>
      <c r="H56" s="1"/>
      <c r="I56" s="1"/>
      <c r="J56" s="1"/>
    </row>
    <row r="57" spans="1:10" ht="38.25" customHeight="1" x14ac:dyDescent="0.2">
      <c r="A57" s="22" t="s">
        <v>6</v>
      </c>
      <c r="B57" s="43" t="s">
        <v>44</v>
      </c>
      <c r="C57" s="44"/>
      <c r="D57" s="45"/>
      <c r="E57" s="28" t="s">
        <v>45</v>
      </c>
      <c r="F57" s="37" t="s">
        <v>7</v>
      </c>
      <c r="G57" s="1"/>
      <c r="H57" s="1"/>
      <c r="I57" s="1"/>
      <c r="J57" s="1"/>
    </row>
    <row r="58" spans="1:10" ht="15" x14ac:dyDescent="0.2">
      <c r="A58" s="24" t="s">
        <v>8</v>
      </c>
      <c r="B58" s="46">
        <v>1</v>
      </c>
      <c r="C58" s="47"/>
      <c r="D58" s="47"/>
      <c r="E58" s="33"/>
      <c r="F58" s="27" t="s">
        <v>7</v>
      </c>
      <c r="G58" s="1"/>
      <c r="H58" s="1"/>
      <c r="I58" s="1"/>
      <c r="J58" s="1"/>
    </row>
    <row r="59" spans="1:10" ht="34.5" customHeight="1" x14ac:dyDescent="0.2">
      <c r="A59" s="25" t="s">
        <v>9</v>
      </c>
      <c r="B59" s="39" t="s">
        <v>66</v>
      </c>
      <c r="C59" s="39" t="s">
        <v>66</v>
      </c>
      <c r="D59" s="39" t="s">
        <v>66</v>
      </c>
      <c r="E59" s="34"/>
      <c r="F59" s="5" t="s">
        <v>7</v>
      </c>
      <c r="G59" s="1"/>
      <c r="H59" s="1"/>
      <c r="I59" s="1"/>
      <c r="J59" s="1"/>
    </row>
    <row r="60" spans="1:10" ht="15" x14ac:dyDescent="0.2">
      <c r="A60" s="24" t="s">
        <v>10</v>
      </c>
      <c r="B60" s="6">
        <v>2633</v>
      </c>
      <c r="C60" s="6">
        <v>2698.83</v>
      </c>
      <c r="D60" s="6">
        <v>2624</v>
      </c>
      <c r="E60" s="7">
        <f>(B60+C60+D60)/3</f>
        <v>2651.9433333333332</v>
      </c>
      <c r="F60" s="7">
        <v>2652</v>
      </c>
      <c r="G60" s="1"/>
      <c r="H60" s="1"/>
      <c r="I60" s="1"/>
      <c r="J60" s="1"/>
    </row>
    <row r="61" spans="1:10" ht="15" x14ac:dyDescent="0.25">
      <c r="A61" s="26" t="s">
        <v>11</v>
      </c>
      <c r="B61" s="21">
        <f>B60*$B58</f>
        <v>2633</v>
      </c>
      <c r="C61" s="21">
        <f>C60*$B58</f>
        <v>2698.83</v>
      </c>
      <c r="D61" s="21">
        <f>D60*$B58</f>
        <v>2624</v>
      </c>
      <c r="E61" s="21"/>
      <c r="F61" s="8">
        <f>F60*$B58</f>
        <v>2652</v>
      </c>
      <c r="G61" s="1"/>
      <c r="H61" s="1"/>
      <c r="I61" s="1"/>
      <c r="J61" s="1"/>
    </row>
    <row r="62" spans="1:10" ht="39.75" customHeight="1" x14ac:dyDescent="0.2">
      <c r="A62" s="22" t="s">
        <v>6</v>
      </c>
      <c r="B62" s="43" t="s">
        <v>46</v>
      </c>
      <c r="C62" s="44"/>
      <c r="D62" s="45"/>
      <c r="E62" s="28" t="s">
        <v>47</v>
      </c>
      <c r="F62" s="37" t="s">
        <v>7</v>
      </c>
      <c r="G62" s="1"/>
      <c r="H62" s="1"/>
      <c r="I62" s="1"/>
      <c r="J62" s="1"/>
    </row>
    <row r="63" spans="1:10" ht="15" x14ac:dyDescent="0.2">
      <c r="A63" s="24" t="s">
        <v>8</v>
      </c>
      <c r="B63" s="40">
        <v>1</v>
      </c>
      <c r="C63" s="41"/>
      <c r="D63" s="42"/>
      <c r="E63" s="33"/>
      <c r="F63" s="27" t="s">
        <v>7</v>
      </c>
      <c r="G63" s="1"/>
      <c r="H63" s="1"/>
      <c r="I63" s="1"/>
      <c r="J63" s="1"/>
    </row>
    <row r="64" spans="1:10" ht="93" customHeight="1" x14ac:dyDescent="0.2">
      <c r="A64" s="25" t="s">
        <v>9</v>
      </c>
      <c r="B64" s="38" t="s">
        <v>67</v>
      </c>
      <c r="C64" s="38" t="s">
        <v>82</v>
      </c>
      <c r="D64" s="38" t="s">
        <v>82</v>
      </c>
      <c r="E64" s="34"/>
      <c r="F64" s="5" t="s">
        <v>7</v>
      </c>
      <c r="G64" s="1"/>
      <c r="H64" s="1"/>
      <c r="I64" s="1"/>
      <c r="J64" s="1"/>
    </row>
    <row r="65" spans="1:10" ht="15" x14ac:dyDescent="0.2">
      <c r="A65" s="24" t="s">
        <v>10</v>
      </c>
      <c r="B65" s="23">
        <v>26137</v>
      </c>
      <c r="C65" s="23">
        <v>26790.43</v>
      </c>
      <c r="D65" s="23">
        <v>25895</v>
      </c>
      <c r="E65" s="7">
        <f>(B65+C65+D65)/3</f>
        <v>26274.14333333333</v>
      </c>
      <c r="F65" s="7">
        <v>26274</v>
      </c>
      <c r="G65" s="1"/>
      <c r="H65" s="1"/>
      <c r="I65" s="1"/>
      <c r="J65" s="1"/>
    </row>
    <row r="66" spans="1:10" ht="15" x14ac:dyDescent="0.25">
      <c r="A66" s="26" t="s">
        <v>11</v>
      </c>
      <c r="B66" s="21">
        <f>B65*$B63</f>
        <v>26137</v>
      </c>
      <c r="C66" s="21">
        <f>C65*$B63</f>
        <v>26790.43</v>
      </c>
      <c r="D66" s="21">
        <f>D65*$B63</f>
        <v>25895</v>
      </c>
      <c r="E66" s="21"/>
      <c r="F66" s="8">
        <f>F65*$B63</f>
        <v>26274</v>
      </c>
      <c r="G66" s="1"/>
      <c r="H66" s="1"/>
      <c r="I66" s="1"/>
      <c r="J66" s="1"/>
    </row>
    <row r="67" spans="1:10" ht="38.25" customHeight="1" x14ac:dyDescent="0.2">
      <c r="A67" s="22" t="s">
        <v>6</v>
      </c>
      <c r="B67" s="43" t="s">
        <v>48</v>
      </c>
      <c r="C67" s="44"/>
      <c r="D67" s="45"/>
      <c r="E67" s="28" t="s">
        <v>29</v>
      </c>
      <c r="F67" s="37" t="s">
        <v>7</v>
      </c>
      <c r="G67" s="1"/>
      <c r="H67" s="1"/>
      <c r="I67" s="1"/>
      <c r="J67" s="1"/>
    </row>
    <row r="68" spans="1:10" ht="15" x14ac:dyDescent="0.2">
      <c r="A68" s="24" t="s">
        <v>8</v>
      </c>
      <c r="B68" s="46">
        <v>1</v>
      </c>
      <c r="C68" s="47"/>
      <c r="D68" s="47"/>
      <c r="E68" s="33"/>
      <c r="F68" s="27" t="s">
        <v>7</v>
      </c>
      <c r="G68" s="1"/>
      <c r="H68" s="1"/>
      <c r="I68" s="1"/>
      <c r="J68" s="1"/>
    </row>
    <row r="69" spans="1:10" ht="103.5" customHeight="1" x14ac:dyDescent="0.2">
      <c r="A69" s="25" t="s">
        <v>9</v>
      </c>
      <c r="B69" s="39" t="s">
        <v>68</v>
      </c>
      <c r="C69" s="39" t="s">
        <v>83</v>
      </c>
      <c r="D69" s="39" t="s">
        <v>83</v>
      </c>
      <c r="E69" s="34"/>
      <c r="F69" s="5" t="s">
        <v>7</v>
      </c>
      <c r="G69" s="1"/>
      <c r="H69" s="1"/>
      <c r="I69" s="1"/>
      <c r="J69" s="1"/>
    </row>
    <row r="70" spans="1:10" ht="15" x14ac:dyDescent="0.2">
      <c r="A70" s="24" t="s">
        <v>10</v>
      </c>
      <c r="B70" s="6">
        <v>36385</v>
      </c>
      <c r="C70" s="6">
        <v>37294.629999999997</v>
      </c>
      <c r="D70" s="6">
        <v>35452.959999999999</v>
      </c>
      <c r="E70" s="7">
        <f>(B70+C70+D70)/3</f>
        <v>36377.53</v>
      </c>
      <c r="F70" s="7">
        <v>36378</v>
      </c>
      <c r="G70" s="1"/>
      <c r="H70" s="1"/>
      <c r="I70" s="1"/>
      <c r="J70" s="1"/>
    </row>
    <row r="71" spans="1:10" ht="15" x14ac:dyDescent="0.25">
      <c r="A71" s="26" t="s">
        <v>11</v>
      </c>
      <c r="B71" s="21">
        <f>B70*$B68</f>
        <v>36385</v>
      </c>
      <c r="C71" s="21">
        <f>C70*$B68</f>
        <v>37294.629999999997</v>
      </c>
      <c r="D71" s="21">
        <f>D70*$B68</f>
        <v>35452.959999999999</v>
      </c>
      <c r="E71" s="21"/>
      <c r="F71" s="8">
        <f>F70*$B68</f>
        <v>36378</v>
      </c>
      <c r="G71" s="1"/>
      <c r="H71" s="1"/>
      <c r="I71" s="1"/>
      <c r="J71" s="1"/>
    </row>
    <row r="72" spans="1:10" ht="39.75" customHeight="1" x14ac:dyDescent="0.2">
      <c r="A72" s="22" t="s">
        <v>6</v>
      </c>
      <c r="B72" s="43" t="s">
        <v>32</v>
      </c>
      <c r="C72" s="44"/>
      <c r="D72" s="45"/>
      <c r="E72" s="28" t="s">
        <v>29</v>
      </c>
      <c r="F72" s="37" t="s">
        <v>7</v>
      </c>
      <c r="G72" s="1"/>
      <c r="H72" s="1"/>
      <c r="I72" s="1"/>
      <c r="J72" s="1"/>
    </row>
    <row r="73" spans="1:10" ht="15" x14ac:dyDescent="0.2">
      <c r="A73" s="24" t="s">
        <v>8</v>
      </c>
      <c r="B73" s="40">
        <v>1</v>
      </c>
      <c r="C73" s="41"/>
      <c r="D73" s="42"/>
      <c r="E73" s="33"/>
      <c r="F73" s="27" t="s">
        <v>7</v>
      </c>
      <c r="G73" s="1"/>
      <c r="H73" s="1"/>
      <c r="I73" s="1"/>
      <c r="J73" s="1"/>
    </row>
    <row r="74" spans="1:10" ht="84" customHeight="1" x14ac:dyDescent="0.2">
      <c r="A74" s="25" t="s">
        <v>9</v>
      </c>
      <c r="B74" s="38" t="s">
        <v>74</v>
      </c>
      <c r="C74" s="38" t="s">
        <v>84</v>
      </c>
      <c r="D74" s="38" t="s">
        <v>84</v>
      </c>
      <c r="E74" s="34"/>
      <c r="F74" s="5" t="s">
        <v>7</v>
      </c>
      <c r="G74" s="1"/>
      <c r="H74" s="1"/>
      <c r="I74" s="1"/>
      <c r="J74" s="1"/>
    </row>
    <row r="75" spans="1:10" ht="15" x14ac:dyDescent="0.2">
      <c r="A75" s="24" t="s">
        <v>10</v>
      </c>
      <c r="B75" s="23">
        <v>32850</v>
      </c>
      <c r="C75" s="23">
        <f>32765.15+906.1</f>
        <v>33671.25</v>
      </c>
      <c r="D75" s="23">
        <f>36960+900</f>
        <v>37860</v>
      </c>
      <c r="E75" s="7">
        <f>(B75+C75+D75)/3</f>
        <v>34793.75</v>
      </c>
      <c r="F75" s="7">
        <v>34794</v>
      </c>
      <c r="G75" s="1"/>
      <c r="H75" s="1"/>
      <c r="I75" s="1"/>
      <c r="J75" s="1"/>
    </row>
    <row r="76" spans="1:10" ht="15" x14ac:dyDescent="0.25">
      <c r="A76" s="26" t="s">
        <v>11</v>
      </c>
      <c r="B76" s="21">
        <f>B75*$B73</f>
        <v>32850</v>
      </c>
      <c r="C76" s="21">
        <f>C75*$B73</f>
        <v>33671.25</v>
      </c>
      <c r="D76" s="21">
        <f>D75*$B73</f>
        <v>37860</v>
      </c>
      <c r="E76" s="21"/>
      <c r="F76" s="8">
        <f>F75*$B73</f>
        <v>34794</v>
      </c>
      <c r="G76" s="1"/>
      <c r="H76" s="1"/>
      <c r="I76" s="1"/>
      <c r="J76" s="1"/>
    </row>
    <row r="77" spans="1:10" ht="38.25" customHeight="1" x14ac:dyDescent="0.2">
      <c r="A77" s="22" t="s">
        <v>6</v>
      </c>
      <c r="B77" s="43" t="s">
        <v>49</v>
      </c>
      <c r="C77" s="44"/>
      <c r="D77" s="45"/>
      <c r="E77" s="28" t="s">
        <v>30</v>
      </c>
      <c r="F77" s="37" t="s">
        <v>7</v>
      </c>
      <c r="G77" s="1"/>
      <c r="H77" s="1"/>
      <c r="I77" s="1"/>
      <c r="J77" s="1"/>
    </row>
    <row r="78" spans="1:10" ht="15" x14ac:dyDescent="0.2">
      <c r="A78" s="24" t="s">
        <v>8</v>
      </c>
      <c r="B78" s="46">
        <v>1</v>
      </c>
      <c r="C78" s="47"/>
      <c r="D78" s="47"/>
      <c r="E78" s="33"/>
      <c r="F78" s="27" t="s">
        <v>7</v>
      </c>
      <c r="G78" s="1"/>
      <c r="H78" s="1"/>
      <c r="I78" s="1"/>
      <c r="J78" s="1"/>
    </row>
    <row r="79" spans="1:10" ht="81.75" customHeight="1" x14ac:dyDescent="0.2">
      <c r="A79" s="25" t="s">
        <v>9</v>
      </c>
      <c r="B79" s="39" t="s">
        <v>69</v>
      </c>
      <c r="C79" s="39" t="s">
        <v>85</v>
      </c>
      <c r="D79" s="39" t="s">
        <v>85</v>
      </c>
      <c r="E79" s="34"/>
      <c r="F79" s="5" t="s">
        <v>7</v>
      </c>
      <c r="G79" s="1"/>
      <c r="H79" s="1"/>
      <c r="I79" s="1"/>
      <c r="J79" s="1"/>
    </row>
    <row r="80" spans="1:10" ht="15" x14ac:dyDescent="0.2">
      <c r="A80" s="24" t="s">
        <v>10</v>
      </c>
      <c r="B80" s="6">
        <v>10192</v>
      </c>
      <c r="C80" s="6">
        <v>10446.799999999999</v>
      </c>
      <c r="D80" s="6">
        <v>9140</v>
      </c>
      <c r="E80" s="7">
        <f>(B80+C80+D80)/3</f>
        <v>9926.2666666666664</v>
      </c>
      <c r="F80" s="7">
        <v>9926</v>
      </c>
      <c r="G80" s="1"/>
      <c r="H80" s="1"/>
      <c r="I80" s="1"/>
      <c r="J80" s="1"/>
    </row>
    <row r="81" spans="1:10" ht="15" x14ac:dyDescent="0.25">
      <c r="A81" s="26" t="s">
        <v>11</v>
      </c>
      <c r="B81" s="21">
        <f>B80*$B78</f>
        <v>10192</v>
      </c>
      <c r="C81" s="21">
        <f>C80*$B78</f>
        <v>10446.799999999999</v>
      </c>
      <c r="D81" s="21">
        <f>D80*$B78</f>
        <v>9140</v>
      </c>
      <c r="E81" s="21"/>
      <c r="F81" s="8">
        <f>F80*$B78</f>
        <v>9926</v>
      </c>
      <c r="G81" s="1"/>
      <c r="H81" s="1"/>
      <c r="I81" s="1"/>
      <c r="J81" s="1"/>
    </row>
    <row r="82" spans="1:10" ht="39.75" customHeight="1" x14ac:dyDescent="0.2">
      <c r="A82" s="22" t="s">
        <v>6</v>
      </c>
      <c r="B82" s="43" t="s">
        <v>50</v>
      </c>
      <c r="C82" s="44"/>
      <c r="D82" s="45"/>
      <c r="E82" s="28" t="s">
        <v>51</v>
      </c>
      <c r="F82" s="37" t="s">
        <v>7</v>
      </c>
      <c r="G82" s="1"/>
      <c r="H82" s="1"/>
      <c r="I82" s="1"/>
      <c r="J82" s="1"/>
    </row>
    <row r="83" spans="1:10" ht="15" x14ac:dyDescent="0.2">
      <c r="A83" s="24" t="s">
        <v>8</v>
      </c>
      <c r="B83" s="40">
        <v>1</v>
      </c>
      <c r="C83" s="41"/>
      <c r="D83" s="42"/>
      <c r="E83" s="33"/>
      <c r="F83" s="27" t="s">
        <v>7</v>
      </c>
      <c r="G83" s="1"/>
      <c r="H83" s="1"/>
      <c r="I83" s="1"/>
      <c r="J83" s="1"/>
    </row>
    <row r="84" spans="1:10" ht="31.5" customHeight="1" x14ac:dyDescent="0.2">
      <c r="A84" s="25" t="s">
        <v>9</v>
      </c>
      <c r="B84" s="38" t="s">
        <v>70</v>
      </c>
      <c r="C84" s="38" t="s">
        <v>70</v>
      </c>
      <c r="D84" s="38" t="s">
        <v>70</v>
      </c>
      <c r="E84" s="34"/>
      <c r="F84" s="5" t="s">
        <v>7</v>
      </c>
      <c r="G84" s="1"/>
      <c r="H84" s="1"/>
      <c r="I84" s="1"/>
      <c r="J84" s="1"/>
    </row>
    <row r="85" spans="1:10" ht="15" x14ac:dyDescent="0.2">
      <c r="A85" s="24" t="s">
        <v>10</v>
      </c>
      <c r="B85" s="23">
        <v>11433</v>
      </c>
      <c r="C85" s="23">
        <v>11718.83</v>
      </c>
      <c r="D85" s="23">
        <v>12159</v>
      </c>
      <c r="E85" s="7">
        <f>(B85+C85+D85)/3</f>
        <v>11770.276666666667</v>
      </c>
      <c r="F85" s="7">
        <v>11770</v>
      </c>
      <c r="G85" s="1"/>
      <c r="H85" s="1"/>
      <c r="I85" s="1"/>
      <c r="J85" s="1"/>
    </row>
    <row r="86" spans="1:10" ht="15" x14ac:dyDescent="0.25">
      <c r="A86" s="26" t="s">
        <v>11</v>
      </c>
      <c r="B86" s="21">
        <f>B85*$B83</f>
        <v>11433</v>
      </c>
      <c r="C86" s="21">
        <f>C85*$B83</f>
        <v>11718.83</v>
      </c>
      <c r="D86" s="21">
        <f>D85*$B83</f>
        <v>12159</v>
      </c>
      <c r="E86" s="21"/>
      <c r="F86" s="8">
        <f>F85*$B83</f>
        <v>11770</v>
      </c>
      <c r="G86" s="1"/>
      <c r="H86" s="1"/>
      <c r="I86" s="1"/>
      <c r="J86" s="1"/>
    </row>
    <row r="87" spans="1:10" ht="38.25" customHeight="1" x14ac:dyDescent="0.2">
      <c r="A87" s="22" t="s">
        <v>6</v>
      </c>
      <c r="B87" s="43" t="s">
        <v>52</v>
      </c>
      <c r="C87" s="44"/>
      <c r="D87" s="45"/>
      <c r="E87" s="28" t="s">
        <v>53</v>
      </c>
      <c r="F87" s="37" t="s">
        <v>7</v>
      </c>
      <c r="G87" s="1"/>
      <c r="H87" s="1"/>
      <c r="I87" s="1"/>
      <c r="J87" s="1"/>
    </row>
    <row r="88" spans="1:10" ht="15" x14ac:dyDescent="0.2">
      <c r="A88" s="24" t="s">
        <v>8</v>
      </c>
      <c r="B88" s="46">
        <v>6</v>
      </c>
      <c r="C88" s="47"/>
      <c r="D88" s="47"/>
      <c r="E88" s="33"/>
      <c r="F88" s="27" t="s">
        <v>7</v>
      </c>
      <c r="G88" s="1"/>
      <c r="H88" s="1"/>
      <c r="I88" s="1"/>
      <c r="J88" s="1"/>
    </row>
    <row r="89" spans="1:10" ht="45.75" customHeight="1" x14ac:dyDescent="0.2">
      <c r="A89" s="25" t="s">
        <v>9</v>
      </c>
      <c r="B89" s="39" t="s">
        <v>71</v>
      </c>
      <c r="C89" s="39" t="s">
        <v>86</v>
      </c>
      <c r="D89" s="39" t="s">
        <v>86</v>
      </c>
      <c r="E89" s="34"/>
      <c r="F89" s="5" t="s">
        <v>7</v>
      </c>
      <c r="G89" s="1"/>
      <c r="H89" s="1"/>
      <c r="I89" s="1"/>
      <c r="J89" s="1"/>
    </row>
    <row r="90" spans="1:10" ht="15" x14ac:dyDescent="0.2">
      <c r="A90" s="24" t="s">
        <v>10</v>
      </c>
      <c r="B90" s="6">
        <v>564</v>
      </c>
      <c r="C90" s="6">
        <v>578.1</v>
      </c>
      <c r="D90" s="6">
        <v>530</v>
      </c>
      <c r="E90" s="7">
        <f>(B90+C90+D90)/3</f>
        <v>557.36666666666667</v>
      </c>
      <c r="F90" s="7">
        <v>557</v>
      </c>
      <c r="G90" s="1"/>
      <c r="H90" s="1"/>
      <c r="I90" s="1"/>
      <c r="J90" s="1"/>
    </row>
    <row r="91" spans="1:10" ht="15" x14ac:dyDescent="0.25">
      <c r="A91" s="26" t="s">
        <v>11</v>
      </c>
      <c r="B91" s="21">
        <f>B90*$B88</f>
        <v>3384</v>
      </c>
      <c r="C91" s="21">
        <f>C90*$B88</f>
        <v>3468.6000000000004</v>
      </c>
      <c r="D91" s="21">
        <f>D90*$B88</f>
        <v>3180</v>
      </c>
      <c r="E91" s="21"/>
      <c r="F91" s="8">
        <f>F90*$B88</f>
        <v>3342</v>
      </c>
      <c r="G91" s="1"/>
      <c r="H91" s="1"/>
      <c r="I91" s="1"/>
      <c r="J91" s="1"/>
    </row>
    <row r="92" spans="1:10" ht="38.1" customHeight="1" x14ac:dyDescent="0.2">
      <c r="A92" s="36" t="s">
        <v>25</v>
      </c>
      <c r="B92" s="54" t="s">
        <v>12</v>
      </c>
      <c r="C92" s="54"/>
      <c r="D92" s="54" t="s">
        <v>13</v>
      </c>
      <c r="E92" s="54"/>
      <c r="F92" s="54"/>
    </row>
    <row r="93" spans="1:10" ht="39.75" customHeight="1" x14ac:dyDescent="0.2">
      <c r="A93" s="12">
        <v>1</v>
      </c>
      <c r="B93" s="49" t="s">
        <v>15</v>
      </c>
      <c r="C93" s="50"/>
      <c r="D93" s="49" t="s">
        <v>72</v>
      </c>
      <c r="E93" s="55"/>
      <c r="F93" s="50"/>
      <c r="G93" s="1"/>
      <c r="H93" s="1"/>
      <c r="I93" s="1"/>
      <c r="J93" s="1"/>
    </row>
    <row r="94" spans="1:10" ht="25.5" customHeight="1" x14ac:dyDescent="0.2">
      <c r="A94" s="12">
        <v>2</v>
      </c>
      <c r="B94" s="49" t="s">
        <v>16</v>
      </c>
      <c r="C94" s="50"/>
      <c r="D94" s="49" t="s">
        <v>87</v>
      </c>
      <c r="E94" s="55"/>
      <c r="F94" s="50"/>
      <c r="G94" s="1"/>
      <c r="H94" s="1"/>
      <c r="I94" s="1"/>
      <c r="J94" s="1"/>
    </row>
    <row r="95" spans="1:10" ht="25.5" customHeight="1" x14ac:dyDescent="0.2">
      <c r="A95" s="12">
        <v>3</v>
      </c>
      <c r="B95" s="49" t="s">
        <v>88</v>
      </c>
      <c r="C95" s="50"/>
      <c r="D95" s="51" t="s">
        <v>89</v>
      </c>
      <c r="E95" s="52"/>
      <c r="F95" s="53"/>
      <c r="G95" s="1"/>
      <c r="H95" s="1"/>
      <c r="I95" s="1"/>
      <c r="J95" s="1"/>
    </row>
    <row r="96" spans="1:10" ht="15" customHeight="1" x14ac:dyDescent="0.2">
      <c r="A96" s="35" t="s">
        <v>17</v>
      </c>
      <c r="B96" s="16">
        <f>B11+B16+B21+B26+B31+B36+B41+B46+B51+B56+B61+B66+B71+B76+B81+B86+B91</f>
        <v>479655</v>
      </c>
      <c r="C96" s="16">
        <f t="shared" ref="C96:D96" si="0">C11+C16+C21+C26+C31+C36+C41+C46+C51+C56+C61+C66+C71+C76+C81+C86+C91</f>
        <v>491646.44</v>
      </c>
      <c r="D96" s="16">
        <f t="shared" si="0"/>
        <v>494728.96000000002</v>
      </c>
      <c r="E96" s="17"/>
      <c r="F96" s="17"/>
      <c r="G96" s="1"/>
      <c r="H96" s="1"/>
      <c r="I96" s="1"/>
      <c r="J96" s="1"/>
    </row>
    <row r="97" spans="1:11" s="9" customFormat="1" ht="15" x14ac:dyDescent="0.25">
      <c r="A97" s="18" t="s">
        <v>54</v>
      </c>
      <c r="B97" s="18"/>
      <c r="C97" s="18"/>
      <c r="D97" s="18"/>
      <c r="E97" s="10" t="s">
        <v>14</v>
      </c>
      <c r="F97" s="19">
        <f>F11+F16+F21+F26+F31+F36+F41+F46+F51+F56+F61+F66+F71+F76+F81+F86+F91</f>
        <v>488674</v>
      </c>
      <c r="G97" s="11"/>
      <c r="H97" s="11"/>
      <c r="I97" s="11"/>
      <c r="J97" s="11"/>
      <c r="K97" s="11"/>
    </row>
    <row r="98" spans="1:11" s="9" customFormat="1" ht="15" x14ac:dyDescent="0.25">
      <c r="A98" s="18"/>
      <c r="B98" s="18"/>
      <c r="C98" s="18"/>
      <c r="D98" s="18"/>
      <c r="E98" s="18"/>
      <c r="F98" s="18"/>
    </row>
    <row r="99" spans="1:11" s="9" customFormat="1" ht="15" x14ac:dyDescent="0.25">
      <c r="A99" s="18" t="s">
        <v>55</v>
      </c>
      <c r="B99" s="18"/>
      <c r="C99" s="18"/>
      <c r="D99" s="18"/>
      <c r="E99" s="18"/>
      <c r="F99" s="10" t="s">
        <v>56</v>
      </c>
    </row>
    <row r="100" spans="1:11" s="9" customFormat="1" ht="9" customHeight="1" x14ac:dyDescent="0.25">
      <c r="A100" s="18"/>
      <c r="B100" s="18"/>
      <c r="C100" s="18"/>
      <c r="D100" s="18"/>
      <c r="E100" s="18"/>
      <c r="F100" s="18"/>
    </row>
    <row r="101" spans="1:11" s="9" customFormat="1" ht="15" x14ac:dyDescent="0.25">
      <c r="A101" s="18" t="s">
        <v>22</v>
      </c>
      <c r="B101" s="18"/>
      <c r="C101" s="18"/>
      <c r="D101" s="18"/>
      <c r="E101" s="18"/>
      <c r="F101" s="10" t="s">
        <v>23</v>
      </c>
    </row>
    <row r="102" spans="1:11" s="9" customFormat="1" ht="9" customHeight="1" x14ac:dyDescent="0.25">
      <c r="A102" s="18"/>
      <c r="B102" s="18"/>
      <c r="C102" s="18"/>
      <c r="D102" s="18"/>
      <c r="E102" s="18"/>
      <c r="F102" s="18"/>
    </row>
    <row r="103" spans="1:11" ht="15" x14ac:dyDescent="0.25">
      <c r="A103" s="18" t="s">
        <v>21</v>
      </c>
      <c r="B103" s="20"/>
      <c r="C103" s="20"/>
      <c r="D103" s="20"/>
      <c r="E103" s="20"/>
      <c r="F103" s="10" t="s">
        <v>20</v>
      </c>
      <c r="G103" s="1"/>
      <c r="H103" s="1"/>
      <c r="I103" s="1"/>
      <c r="J103" s="1"/>
    </row>
    <row r="104" spans="1:11" x14ac:dyDescent="0.2">
      <c r="A104" s="1" t="s">
        <v>19</v>
      </c>
    </row>
  </sheetData>
  <sheetProtection selectLockedCells="1" selectUnlockedCells="1"/>
  <mergeCells count="43">
    <mergeCell ref="B95:C95"/>
    <mergeCell ref="D95:F95"/>
    <mergeCell ref="B92:C92"/>
    <mergeCell ref="D92:F92"/>
    <mergeCell ref="B93:C93"/>
    <mergeCell ref="B94:C94"/>
    <mergeCell ref="D94:F94"/>
    <mergeCell ref="D93:F93"/>
    <mergeCell ref="B5:D5"/>
    <mergeCell ref="B12:D12"/>
    <mergeCell ref="B17:D17"/>
    <mergeCell ref="B13:D13"/>
    <mergeCell ref="B18:D18"/>
    <mergeCell ref="B7:D7"/>
    <mergeCell ref="B8:D8"/>
    <mergeCell ref="B22:D22"/>
    <mergeCell ref="B23:D23"/>
    <mergeCell ref="B27:D27"/>
    <mergeCell ref="B28:D28"/>
    <mergeCell ref="B32:D32"/>
    <mergeCell ref="B33:D33"/>
    <mergeCell ref="B37:D37"/>
    <mergeCell ref="B38:D38"/>
    <mergeCell ref="B42:D42"/>
    <mergeCell ref="B43:D43"/>
    <mergeCell ref="B47:D47"/>
    <mergeCell ref="B48:D48"/>
    <mergeCell ref="B52:D52"/>
    <mergeCell ref="B53:D53"/>
    <mergeCell ref="B57:D57"/>
    <mergeCell ref="B58:D58"/>
    <mergeCell ref="B62:D62"/>
    <mergeCell ref="B63:D63"/>
    <mergeCell ref="B67:D67"/>
    <mergeCell ref="B68:D68"/>
    <mergeCell ref="B83:D83"/>
    <mergeCell ref="B87:D87"/>
    <mergeCell ref="B88:D88"/>
    <mergeCell ref="B72:D72"/>
    <mergeCell ref="B73:D73"/>
    <mergeCell ref="B77:D77"/>
    <mergeCell ref="B78:D78"/>
    <mergeCell ref="B82:D82"/>
  </mergeCells>
  <hyperlinks>
    <hyperlink ref="D94" r:id="rId1" display="www.softkey.ru"/>
  </hyperlinks>
  <pageMargins left="0.6692913385826772" right="7.874015748031496E-2" top="0.23622047244094491" bottom="0.27559055118110237" header="0.51181102362204722" footer="0.51181102362204722"/>
  <pageSetup paperSize="9" firstPageNumber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2012-11-20T09:06:43Z</cp:lastPrinted>
  <dcterms:created xsi:type="dcterms:W3CDTF">2012-04-02T10:33:59Z</dcterms:created>
  <dcterms:modified xsi:type="dcterms:W3CDTF">2013-11-19T11:40:04Z</dcterms:modified>
</cp:coreProperties>
</file>