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.2016г." sheetId="4" r:id="rId1"/>
  </sheets>
  <definedNames>
    <definedName name="_xlnm.Print_Area" localSheetId="0">'2 пол.2016г.'!$A$1:$L$39</definedName>
  </definedNames>
  <calcPr calcId="145621"/>
</workbook>
</file>

<file path=xl/calcChain.xml><?xml version="1.0" encoding="utf-8"?>
<calcChain xmlns="http://schemas.openxmlformats.org/spreadsheetml/2006/main">
  <c r="K26" i="4" l="1"/>
  <c r="K24" i="4"/>
  <c r="K22" i="4"/>
  <c r="K20" i="4"/>
  <c r="K16" i="4"/>
  <c r="K14" i="4"/>
  <c r="K12" i="4"/>
  <c r="K10" i="4"/>
  <c r="K8" i="4"/>
  <c r="L15" i="4" l="1"/>
  <c r="L9" i="4" l="1"/>
  <c r="L29" i="4" l="1"/>
  <c r="L27" i="4"/>
  <c r="L25" i="4"/>
  <c r="L23" i="4"/>
  <c r="L21" i="4"/>
  <c r="L19" i="4"/>
  <c r="L17" i="4"/>
  <c r="L13" i="4"/>
  <c r="L11" i="4"/>
  <c r="L30" i="4" s="1"/>
</calcChain>
</file>

<file path=xl/sharedStrings.xml><?xml version="1.0" encoding="utf-8"?>
<sst xmlns="http://schemas.openxmlformats.org/spreadsheetml/2006/main" count="75" uniqueCount="50">
  <si>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</si>
  <si>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</si>
  <si>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</si>
  <si>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</si>
  <si>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</si>
  <si>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</si>
  <si>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</si>
  <si>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</si>
  <si>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</si>
  <si>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</si>
  <si>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</si>
  <si>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 xml:space="preserve">ИТОГО </t>
  </si>
  <si>
    <t>Ед.     товара</t>
  </si>
  <si>
    <t>ИТОГО</t>
  </si>
  <si>
    <t>Крупа кукурузная</t>
  </si>
  <si>
    <t>Крупа гречневая</t>
  </si>
  <si>
    <t>Крупа пшенная</t>
  </si>
  <si>
    <t>Горох колотый</t>
  </si>
  <si>
    <t>Крупа манная</t>
  </si>
  <si>
    <t>Крупа перловая</t>
  </si>
  <si>
    <t>Макаронные изделия</t>
  </si>
  <si>
    <t>Мука пшеничная</t>
  </si>
  <si>
    <t>Крупа ячневая</t>
  </si>
  <si>
    <t>Крупа пшеничная</t>
  </si>
  <si>
    <t>4*</t>
  </si>
  <si>
    <t>5*</t>
  </si>
  <si>
    <t>ВСЕГО: начальная (максимальная) цена гражданско правового договора</t>
  </si>
  <si>
    <t>МБОУ "Гимназия"</t>
  </si>
  <si>
    <t>Метод определения цены: метод сопоставления рыночных цен</t>
  </si>
  <si>
    <t>ЧАСТЬ IV. Обоснование начальной (максимальной) цены гражданско- правового договора  на поставку   крупы,  муки и  макаронных изделий</t>
  </si>
  <si>
    <t>кг</t>
  </si>
  <si>
    <t xml:space="preserve"> Твердые сорта пшеницы (группа А), обогащенные витаминами и минеральными веществами, с содержанием белка 12гр/100г, в ассортименте, без загрязнений и примесей, сорт высший, фасованные в прозрачные полиэтиленовые мешки весом не менее 1 кг и  не более 5 кг. Упаковка маркированная, без повреждений. Срок годности не более 24 месяцев. Гост 31743-2012.</t>
  </si>
  <si>
    <t>Весовая,  сорт  высший, цвет белый с кремовым оттенком, запах свойственный данному виду, без затхлого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Упаковка не менее 5 кг и  не более 10 кг,  маркированная, без повреждений. Срок годности не более 6 месяцев. ГОСТ 52189-2003.</t>
  </si>
  <si>
    <t>Высший сорт, запах свойственный данному виду, без посторонних запахов, не затхлый, не плесневый, вкус свойственный хлопьям, без посторонних привкусов,  не кислый, не горький, без зараженности, загрязнений и примесей. Упаковка не менее 400 гр и  не более 450 гр, маркированная, без повреждений. Срок годности не более 4 месяцев. ГОСТ 21149-93</t>
  </si>
  <si>
    <t>Хлопья овсяные геркулес</t>
  </si>
  <si>
    <t>-</t>
  </si>
  <si>
    <t>вх. № 53 от 06.10.2016 .</t>
  </si>
  <si>
    <t xml:space="preserve">вх. № 55 от 06.10.2016 </t>
  </si>
  <si>
    <t>вх. № 56 от 06.10.2016</t>
  </si>
  <si>
    <t>вх. № 74 от 15.11.2016</t>
  </si>
  <si>
    <t>Дата составления сводной  таблицы   15.11.2016 года</t>
  </si>
  <si>
    <t>Способ осуществления закупки: аукцион в электронной форме  среди субъектов малого предпринимательства и социально ориентированных некоммерческих организациях</t>
  </si>
  <si>
    <t>Шлифованная, цвет желтый с оттенком,  без зараженности, загрязнений и примесей.  Запах, свойственный кукурузной крупе,  не затхлый, не плесневый;  имеет вкус свойственный кукурузной крупе,  не кислый,не горький. Упаковка не менее 700 гр  и не  более 750 гр, маркированная,  без повреждений. Срок годности не более 10 месяцев.ГОСТ 6002-69.ТР ТС 015/2011</t>
  </si>
  <si>
    <t>Ядрица, первый сорт, цвет кремовый с желтоватым оттенком. Запах,  свойственный данному виду,без затхлого, плесневого и других посторонних запахов; вкус, свойственный данному виду  без кислого, горького и других посторонних привкусов, без зараженности, загрязнений и примесей . Срок годности не более 20 месяцев.  Упаковка не менее 700 гр   и не более 750 гр, маркированная,без повреждений. ГОСТ Р 55290-2012.ТР ТС 015/2011</t>
  </si>
  <si>
    <t>Высший сорт, цвет желтый разных оттенков,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Срок годности не более 9 месяцев. Упаковка  не менее 800 гр и не более 850 гр, маркированная, без повреждений. ГОСТ 572-60. ТР ТС 015/2011</t>
  </si>
  <si>
    <t>Шлифованный, цвет желтый.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 Срок годности  не более 20 месяцев. Упаковка не менее 800 гр  и не более 850гр. маркированная ,без повреждений. ГОСТ 6201-68.ТР ТС 015/2011</t>
  </si>
  <si>
    <t>Весовая, марки МТ, цвет бело-желтый,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Срок годности не более 10 месяцев. Упаковка не менее 700 гр и не  более 750 гр,  маркированная, без повреждений. ГОСТ 7022-97.ТР ТС 015/2011</t>
  </si>
  <si>
    <t>Шлифованная, цвет зерна белый с  темными полосками,  имеет вкус свойствееный данному виду без кислого, горького и других посторонних привкусов, без зараженности, загрязнений и примесей. Упаковка не менее  800 гр и  не более 850 гр, маркированная, без повреждений. Срок годности не более 18 месяцев. Гост 5784-60. ТР ТС 015/2011</t>
  </si>
  <si>
    <t>Дробленая, цвет белый с желтоватым оттенком, вкус свойственный данному виду без кислого, горького и других посторонних привкусов, без зараженности, загрязнений и примесей, запах свойственный данному виду, без затхлого плесневого и других посторонних запахов, без зараженности, загрязнений и примесей. Упаковка не менее 600 гр и  не более 650 гр, маркированная, без повреждений. Срок не более 15 месяцев. ГОСТ 5784-60. ТР ТС 015/2011</t>
  </si>
  <si>
    <t>Полтавская №1, цвет желтый разных оттенков, запах свойственный пшеничной крупе без посторонних запахов, не затхлый, не плесневый, вкус свойственный пшеничной крупе, без посторонних привкусов не кислый, не горький, без зараженности, загрязнений и примесей. Упаковка не менее 600 гр и не более 650 гр.,маркированная,  без повреждений. Срок годности не более 14 месяцев. ГОСТ 276-60. ТР ТС 015/2011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</si>
</sst>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4"/>
      <name val="Calibri"/>
      <family val="2"/>
      <charset val="204"/>
    </font>
    <font>
      <b/>
      <sz val="14"/>
      <name val="Times New Roman"/>
      <family val="1"/>
      <charset val="204"/>
    </font>
    <font>
      <b/>
      <sz val="9"/>
      <name val="Calibri"/>
      <family val="2"/>
      <charset val="204"/>
    </font>
    <font>
      <b/>
      <sz val="9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8" fillId="2" borderId="0" xfId="0" applyFont="1" applyFill="1" applyBorder="1"/>
    <xf numFmtId="0" fontId="2" fillId="2" borderId="0" xfId="0" applyFont="1" applyFill="1"/>
    <xf numFmtId="0" fontId="12" fillId="2" borderId="0" xfId="0" applyFont="1" applyFill="1" applyBorder="1"/>
    <xf numFmtId="0" fontId="9" fillId="2" borderId="0" xfId="0" applyFont="1" applyFill="1" applyAlignment="1">
      <alignment horizontal="left" vertical="center"/>
    </xf>
    <xf numFmtId="0" fontId="20" fillId="2" borderId="0" xfId="0" applyFont="1" applyFill="1"/>
    <xf numFmtId="0" fontId="21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2" fontId="8" fillId="2" borderId="0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 applyAlignment="1"/>
    <xf numFmtId="0" fontId="10" fillId="2" borderId="0" xfId="0" applyFont="1" applyFill="1" applyAlignment="1"/>
    <xf numFmtId="0" fontId="12" fillId="2" borderId="0" xfId="0" applyFont="1" applyFill="1" applyAlignment="1"/>
    <xf numFmtId="0" fontId="12" fillId="2" borderId="0" xfId="0" applyFont="1" applyFill="1"/>
    <xf numFmtId="0" fontId="10" fillId="2" borderId="0" xfId="0" applyFont="1" applyFill="1" applyAlignment="1"/>
    <xf numFmtId="0" fontId="2" fillId="2" borderId="0" xfId="0" applyFont="1" applyFill="1" applyAlignment="1"/>
    <xf numFmtId="0" fontId="1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9" fillId="2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tabSelected="1" zoomScaleNormal="100" workbookViewId="0">
      <selection activeCell="C28" sqref="C28"/>
    </sheetView>
  </sheetViews>
  <sheetFormatPr defaultRowHeight="15" x14ac:dyDescent="0.25"/>
  <cols>
    <col min="1" max="1" width="4.7109375" style="2" customWidth="1"/>
    <col min="2" max="2" width="19.28515625" style="2" customWidth="1"/>
    <col min="3" max="3" width="56.140625" style="37" customWidth="1"/>
    <col min="4" max="4" width="7.140625" style="2" customWidth="1"/>
    <col min="5" max="5" width="7.42578125" style="2" customWidth="1"/>
    <col min="6" max="6" width="5.5703125" style="2" customWidth="1"/>
    <col min="7" max="7" width="7.140625" style="2" customWidth="1"/>
    <col min="8" max="8" width="6.7109375" style="2" customWidth="1"/>
    <col min="9" max="9" width="5.5703125" style="2" customWidth="1"/>
    <col min="10" max="10" width="5.5703125" style="2" hidden="1" customWidth="1"/>
    <col min="11" max="11" width="11.85546875" style="35" customWidth="1"/>
    <col min="12" max="12" width="11.42578125" style="2" customWidth="1"/>
    <col min="13" max="16384" width="9.140625" style="2"/>
  </cols>
  <sheetData>
    <row r="1" spans="1:12" ht="28.5" customHeight="1" x14ac:dyDescent="0.3">
      <c r="A1" s="1"/>
      <c r="B1" s="49" t="s">
        <v>29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8.5" customHeight="1" x14ac:dyDescent="0.25">
      <c r="A2" s="3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s="6" customFormat="1" ht="18.75" customHeight="1" x14ac:dyDescent="0.2">
      <c r="A3" s="56" t="s">
        <v>41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6" customFormat="1" ht="18.75" customHeight="1" x14ac:dyDescent="0.2">
      <c r="A4" s="4" t="s">
        <v>28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6" customFormat="1" ht="18.75" customHeight="1" x14ac:dyDescent="0.2">
      <c r="A5" s="52" t="s">
        <v>0</v>
      </c>
      <c r="B5" s="53" t="s">
        <v>1</v>
      </c>
      <c r="C5" s="54" t="s">
        <v>2</v>
      </c>
      <c r="D5" s="53" t="s">
        <v>12</v>
      </c>
      <c r="E5" s="53" t="s">
        <v>3</v>
      </c>
      <c r="F5" s="53" t="s">
        <v>4</v>
      </c>
      <c r="G5" s="53"/>
      <c r="H5" s="53"/>
      <c r="I5" s="53"/>
      <c r="J5" s="53"/>
      <c r="K5" s="55" t="s">
        <v>8</v>
      </c>
      <c r="L5" s="53" t="s">
        <v>9</v>
      </c>
    </row>
    <row r="6" spans="1:12" ht="63" customHeight="1" x14ac:dyDescent="0.25">
      <c r="A6" s="52"/>
      <c r="B6" s="53"/>
      <c r="C6" s="54"/>
      <c r="D6" s="53"/>
      <c r="E6" s="53"/>
      <c r="F6" s="7" t="s">
        <v>5</v>
      </c>
      <c r="G6" s="7" t="s">
        <v>6</v>
      </c>
      <c r="H6" s="7" t="s">
        <v>7</v>
      </c>
      <c r="I6" s="7" t="s">
        <v>24</v>
      </c>
      <c r="J6" s="7" t="s">
        <v>25</v>
      </c>
      <c r="K6" s="55"/>
      <c r="L6" s="53"/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61.5" customHeight="1" x14ac:dyDescent="0.25">
      <c r="A8" s="8">
        <v>1</v>
      </c>
      <c r="B8" s="9" t="s">
        <v>14</v>
      </c>
      <c r="C8" s="10" t="s">
        <v>42</v>
      </c>
      <c r="D8" s="11" t="s">
        <v>30</v>
      </c>
      <c r="E8" s="12">
        <v>36.4</v>
      </c>
      <c r="F8" s="13" t="s">
        <v>35</v>
      </c>
      <c r="G8" s="13">
        <v>55</v>
      </c>
      <c r="H8" s="13">
        <v>65</v>
      </c>
      <c r="I8" s="13">
        <v>63</v>
      </c>
      <c r="J8" s="13">
        <v>0</v>
      </c>
      <c r="K8" s="14">
        <f>(G8+H8+I8)/3</f>
        <v>61</v>
      </c>
      <c r="L8" s="7"/>
    </row>
    <row r="9" spans="1:12" x14ac:dyDescent="0.25">
      <c r="A9" s="50" t="s">
        <v>13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15">
        <f>K8*E8</f>
        <v>2220.4</v>
      </c>
    </row>
    <row r="10" spans="1:12" ht="77.25" customHeight="1" x14ac:dyDescent="0.25">
      <c r="A10" s="8">
        <v>2</v>
      </c>
      <c r="B10" s="9" t="s">
        <v>15</v>
      </c>
      <c r="C10" s="10" t="s">
        <v>43</v>
      </c>
      <c r="D10" s="11" t="s">
        <v>30</v>
      </c>
      <c r="E10" s="12">
        <v>40</v>
      </c>
      <c r="F10" s="13">
        <v>95</v>
      </c>
      <c r="G10" s="13">
        <v>95</v>
      </c>
      <c r="H10" s="13">
        <v>100</v>
      </c>
      <c r="I10" s="13">
        <v>100</v>
      </c>
      <c r="J10" s="13">
        <v>0</v>
      </c>
      <c r="K10" s="14">
        <f>(F10+G10+H10+I10)/4</f>
        <v>97.5</v>
      </c>
      <c r="L10" s="7"/>
    </row>
    <row r="11" spans="1:12" x14ac:dyDescent="0.25">
      <c r="A11" s="50" t="s">
        <v>13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15">
        <f>K10*E10</f>
        <v>3900</v>
      </c>
    </row>
    <row r="12" spans="1:12" ht="76.5" customHeight="1" x14ac:dyDescent="0.25">
      <c r="A12" s="17">
        <v>3</v>
      </c>
      <c r="B12" s="9" t="s">
        <v>16</v>
      </c>
      <c r="C12" s="10" t="s">
        <v>44</v>
      </c>
      <c r="D12" s="11" t="s">
        <v>30</v>
      </c>
      <c r="E12" s="12">
        <v>56</v>
      </c>
      <c r="F12" s="13">
        <v>40</v>
      </c>
      <c r="G12" s="18">
        <v>50</v>
      </c>
      <c r="H12" s="18">
        <v>53</v>
      </c>
      <c r="I12" s="18">
        <v>69</v>
      </c>
      <c r="J12" s="18">
        <v>0</v>
      </c>
      <c r="K12" s="19">
        <f>(F12+G12+H12+I12)/4</f>
        <v>53</v>
      </c>
      <c r="L12" s="20"/>
    </row>
    <row r="13" spans="1:12" x14ac:dyDescent="0.25">
      <c r="A13" s="46" t="s">
        <v>11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15">
        <f>K12*E12</f>
        <v>2968</v>
      </c>
    </row>
    <row r="14" spans="1:12" ht="72" x14ac:dyDescent="0.25">
      <c r="A14" s="17">
        <v>4</v>
      </c>
      <c r="B14" s="9" t="s">
        <v>17</v>
      </c>
      <c r="C14" s="10" t="s">
        <v>45</v>
      </c>
      <c r="D14" s="11" t="s">
        <v>30</v>
      </c>
      <c r="E14" s="12">
        <v>8</v>
      </c>
      <c r="F14" s="13">
        <v>40</v>
      </c>
      <c r="G14" s="18">
        <v>45</v>
      </c>
      <c r="H14" s="18">
        <v>48</v>
      </c>
      <c r="I14" s="18">
        <v>66</v>
      </c>
      <c r="J14" s="18">
        <v>0</v>
      </c>
      <c r="K14" s="19">
        <f>(F14+G14+H14+I14)/4</f>
        <v>49.75</v>
      </c>
      <c r="L14" s="20"/>
    </row>
    <row r="15" spans="1:12" x14ac:dyDescent="0.25">
      <c r="A15" s="46" t="s">
        <v>11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15">
        <f>E14*K14</f>
        <v>398</v>
      </c>
    </row>
    <row r="16" spans="1:12" ht="72" x14ac:dyDescent="0.25">
      <c r="A16" s="21">
        <v>5</v>
      </c>
      <c r="B16" s="9" t="s">
        <v>18</v>
      </c>
      <c r="C16" s="10" t="s">
        <v>46</v>
      </c>
      <c r="D16" s="11" t="s">
        <v>30</v>
      </c>
      <c r="E16" s="16">
        <v>56</v>
      </c>
      <c r="F16" s="18">
        <v>47</v>
      </c>
      <c r="G16" s="18">
        <v>50</v>
      </c>
      <c r="H16" s="18">
        <v>52</v>
      </c>
      <c r="I16" s="18">
        <v>65</v>
      </c>
      <c r="J16" s="18">
        <v>0</v>
      </c>
      <c r="K16" s="22">
        <f>(F16+G16+H16+I16)/4</f>
        <v>53.5</v>
      </c>
      <c r="L16" s="15"/>
    </row>
    <row r="17" spans="1:12" x14ac:dyDescent="0.25">
      <c r="A17" s="23" t="s">
        <v>13</v>
      </c>
      <c r="B17" s="23"/>
      <c r="C17" s="24"/>
      <c r="D17" s="23"/>
      <c r="E17" s="23"/>
      <c r="F17" s="23"/>
      <c r="G17" s="23"/>
      <c r="H17" s="23"/>
      <c r="I17" s="23"/>
      <c r="J17" s="23"/>
      <c r="K17" s="25"/>
      <c r="L17" s="15">
        <f>K16*E16</f>
        <v>2996</v>
      </c>
    </row>
    <row r="18" spans="1:12" ht="60" x14ac:dyDescent="0.25">
      <c r="A18" s="21">
        <v>6</v>
      </c>
      <c r="B18" s="9" t="s">
        <v>19</v>
      </c>
      <c r="C18" s="10" t="s">
        <v>47</v>
      </c>
      <c r="D18" s="11" t="s">
        <v>30</v>
      </c>
      <c r="E18" s="12">
        <v>12</v>
      </c>
      <c r="F18" s="18" t="s">
        <v>35</v>
      </c>
      <c r="G18" s="18">
        <v>45</v>
      </c>
      <c r="H18" s="18">
        <v>48</v>
      </c>
      <c r="I18" s="18">
        <v>56</v>
      </c>
      <c r="J18" s="18">
        <v>0</v>
      </c>
      <c r="K18" s="26">
        <v>49.67</v>
      </c>
      <c r="L18" s="15"/>
    </row>
    <row r="19" spans="1:12" x14ac:dyDescent="0.25">
      <c r="A19" s="46" t="s">
        <v>13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15">
        <f>K18*E18</f>
        <v>596.04</v>
      </c>
    </row>
    <row r="20" spans="1:12" ht="73.5" customHeight="1" x14ac:dyDescent="0.25">
      <c r="A20" s="21">
        <v>7</v>
      </c>
      <c r="B20" s="9" t="s">
        <v>20</v>
      </c>
      <c r="C20" s="10" t="s">
        <v>31</v>
      </c>
      <c r="D20" s="11" t="s">
        <v>30</v>
      </c>
      <c r="E20" s="12">
        <v>50</v>
      </c>
      <c r="F20" s="18">
        <v>43</v>
      </c>
      <c r="G20" s="18">
        <v>45</v>
      </c>
      <c r="H20" s="18">
        <v>47</v>
      </c>
      <c r="I20" s="18">
        <v>88</v>
      </c>
      <c r="J20" s="18">
        <v>0</v>
      </c>
      <c r="K20" s="22">
        <f>(F20+G20+H20+I20)/4</f>
        <v>55.75</v>
      </c>
      <c r="L20" s="15"/>
    </row>
    <row r="21" spans="1:12" x14ac:dyDescent="0.25">
      <c r="A21" s="46" t="s">
        <v>13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15">
        <f>K20*E20</f>
        <v>2787.5</v>
      </c>
    </row>
    <row r="22" spans="1:12" ht="83.25" customHeight="1" x14ac:dyDescent="0.25">
      <c r="A22" s="21">
        <v>8</v>
      </c>
      <c r="B22" s="9" t="s">
        <v>21</v>
      </c>
      <c r="C22" s="10" t="s">
        <v>32</v>
      </c>
      <c r="D22" s="11" t="s">
        <v>30</v>
      </c>
      <c r="E22" s="12">
        <v>500</v>
      </c>
      <c r="F22" s="18">
        <v>41</v>
      </c>
      <c r="G22" s="18">
        <v>40</v>
      </c>
      <c r="H22" s="18">
        <v>43</v>
      </c>
      <c r="I22" s="18">
        <v>48</v>
      </c>
      <c r="J22" s="18">
        <v>0</v>
      </c>
      <c r="K22" s="22">
        <f>(F22+G22+H22+I22)/4</f>
        <v>43</v>
      </c>
      <c r="L22" s="15"/>
    </row>
    <row r="23" spans="1:12" x14ac:dyDescent="0.25">
      <c r="A23" s="27" t="s">
        <v>13</v>
      </c>
      <c r="B23" s="27"/>
      <c r="C23" s="28"/>
      <c r="D23" s="27"/>
      <c r="E23" s="27"/>
      <c r="F23" s="27"/>
      <c r="G23" s="27"/>
      <c r="H23" s="27"/>
      <c r="I23" s="27"/>
      <c r="J23" s="27"/>
      <c r="K23" s="29"/>
      <c r="L23" s="15">
        <f>K22*E22</f>
        <v>21500</v>
      </c>
    </row>
    <row r="24" spans="1:12" ht="84" x14ac:dyDescent="0.25">
      <c r="A24" s="21">
        <v>9</v>
      </c>
      <c r="B24" s="9" t="s">
        <v>22</v>
      </c>
      <c r="C24" s="10" t="s">
        <v>48</v>
      </c>
      <c r="D24" s="11" t="s">
        <v>30</v>
      </c>
      <c r="E24" s="12">
        <v>33</v>
      </c>
      <c r="F24" s="18">
        <v>37</v>
      </c>
      <c r="G24" s="18">
        <v>35</v>
      </c>
      <c r="H24" s="18">
        <v>40</v>
      </c>
      <c r="I24" s="18">
        <v>65</v>
      </c>
      <c r="J24" s="18">
        <v>0</v>
      </c>
      <c r="K24" s="22">
        <f>(F24+G24+H24+I24)/4</f>
        <v>44.25</v>
      </c>
      <c r="L24" s="15"/>
    </row>
    <row r="25" spans="1:12" x14ac:dyDescent="0.25">
      <c r="A25" s="46" t="s">
        <v>13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15">
        <f>K24*E24</f>
        <v>1460.25</v>
      </c>
    </row>
    <row r="26" spans="1:12" ht="72" x14ac:dyDescent="0.25">
      <c r="A26" s="21">
        <v>10</v>
      </c>
      <c r="B26" s="9" t="s">
        <v>23</v>
      </c>
      <c r="C26" s="10" t="s">
        <v>49</v>
      </c>
      <c r="D26" s="11" t="s">
        <v>30</v>
      </c>
      <c r="E26" s="12">
        <v>30</v>
      </c>
      <c r="F26" s="18">
        <v>43</v>
      </c>
      <c r="G26" s="18">
        <v>35</v>
      </c>
      <c r="H26" s="18">
        <v>40</v>
      </c>
      <c r="I26" s="18">
        <v>58</v>
      </c>
      <c r="J26" s="18">
        <v>0</v>
      </c>
      <c r="K26" s="22">
        <f>(F26+G26+H26+I26)/4</f>
        <v>44</v>
      </c>
      <c r="L26" s="15"/>
    </row>
    <row r="27" spans="1:12" x14ac:dyDescent="0.25">
      <c r="A27" s="46" t="s">
        <v>13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15">
        <f>K26*E26</f>
        <v>1320</v>
      </c>
    </row>
    <row r="28" spans="1:12" ht="72" x14ac:dyDescent="0.25">
      <c r="A28" s="21">
        <v>11</v>
      </c>
      <c r="B28" s="9" t="s">
        <v>34</v>
      </c>
      <c r="C28" s="10" t="s">
        <v>33</v>
      </c>
      <c r="D28" s="11" t="s">
        <v>30</v>
      </c>
      <c r="E28" s="12">
        <v>36</v>
      </c>
      <c r="F28" s="18" t="s">
        <v>35</v>
      </c>
      <c r="G28" s="18">
        <v>42</v>
      </c>
      <c r="H28" s="18">
        <v>45</v>
      </c>
      <c r="I28" s="18">
        <v>55</v>
      </c>
      <c r="J28" s="18">
        <v>0</v>
      </c>
      <c r="K28" s="22">
        <v>47.33</v>
      </c>
      <c r="L28" s="15"/>
    </row>
    <row r="29" spans="1:12" x14ac:dyDescent="0.25">
      <c r="A29" s="47" t="s">
        <v>13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15">
        <f>K28*E28</f>
        <v>1703.8799999999999</v>
      </c>
    </row>
    <row r="30" spans="1:12" x14ac:dyDescent="0.25">
      <c r="A30" s="47" t="s">
        <v>26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30">
        <f>SUM(L8:L29)</f>
        <v>41850.07</v>
      </c>
    </row>
    <row r="31" spans="1:12" x14ac:dyDescent="0.25">
      <c r="A31" s="31"/>
      <c r="B31" s="31"/>
      <c r="C31" s="32"/>
      <c r="D31" s="31"/>
      <c r="E31" s="31"/>
      <c r="F31" s="31"/>
      <c r="G31" s="31"/>
      <c r="H31" s="31"/>
      <c r="I31" s="31"/>
      <c r="J31" s="31"/>
      <c r="K31" s="31"/>
      <c r="L31" s="33"/>
    </row>
    <row r="32" spans="1:12" ht="15.75" x14ac:dyDescent="0.25">
      <c r="A32" s="34" t="s">
        <v>5</v>
      </c>
      <c r="B32" s="48" t="s">
        <v>36</v>
      </c>
      <c r="C32" s="48"/>
    </row>
    <row r="33" spans="1:6" ht="15.75" x14ac:dyDescent="0.25">
      <c r="A33" s="34" t="s">
        <v>6</v>
      </c>
      <c r="B33" s="48" t="s">
        <v>38</v>
      </c>
      <c r="C33" s="48"/>
    </row>
    <row r="34" spans="1:6" ht="15.75" x14ac:dyDescent="0.25">
      <c r="A34" s="34" t="s">
        <v>7</v>
      </c>
      <c r="B34" s="48" t="s">
        <v>37</v>
      </c>
      <c r="C34" s="48"/>
    </row>
    <row r="35" spans="1:6" ht="15.75" x14ac:dyDescent="0.25">
      <c r="A35" s="34" t="s">
        <v>24</v>
      </c>
      <c r="B35" s="36" t="s">
        <v>39</v>
      </c>
    </row>
    <row r="36" spans="1:6" ht="15.75" x14ac:dyDescent="0.25">
      <c r="A36" s="38"/>
      <c r="B36" s="39"/>
    </row>
    <row r="37" spans="1:6" ht="15.75" x14ac:dyDescent="0.25">
      <c r="A37" s="44" t="s">
        <v>27</v>
      </c>
      <c r="B37" s="45"/>
      <c r="C37" s="40"/>
    </row>
    <row r="38" spans="1:6" ht="32.25" customHeight="1" x14ac:dyDescent="0.25">
      <c r="A38" s="44" t="s">
        <v>10</v>
      </c>
      <c r="B38" s="45"/>
      <c r="C38" s="45"/>
      <c r="D38" s="45"/>
      <c r="E38" s="45"/>
      <c r="F38" s="45"/>
    </row>
    <row r="39" spans="1:6" ht="15.75" x14ac:dyDescent="0.25">
      <c r="A39" s="41" t="s">
        <v>40</v>
      </c>
      <c r="B39" s="42"/>
      <c r="C39" s="40"/>
      <c r="D39" s="43"/>
      <c r="E39" s="43"/>
      <c r="F39" s="43"/>
    </row>
    <row r="40" spans="1:6" ht="48" customHeight="1" x14ac:dyDescent="0.25"/>
    <row r="42" spans="1:6" ht="40.5" customHeight="1" x14ac:dyDescent="0.25"/>
    <row r="48" spans="1:6" ht="48.75" customHeight="1" x14ac:dyDescent="0.25"/>
    <row r="50" spans="3:11" ht="45" customHeight="1" x14ac:dyDescent="0.25">
      <c r="C50" s="2"/>
      <c r="K50" s="2"/>
    </row>
    <row r="52" spans="3:11" ht="120" customHeight="1" x14ac:dyDescent="0.25">
      <c r="C52" s="2"/>
      <c r="K52" s="2"/>
    </row>
    <row r="54" spans="3:11" ht="85.5" customHeight="1" x14ac:dyDescent="0.25">
      <c r="C54" s="2"/>
      <c r="K54" s="2"/>
    </row>
    <row r="56" spans="3:11" x14ac:dyDescent="0.25">
      <c r="C56" s="2"/>
      <c r="K56" s="2"/>
    </row>
    <row r="62" spans="3:11" ht="38.25" customHeight="1" x14ac:dyDescent="0.25"/>
    <row r="64" spans="3:11" x14ac:dyDescent="0.25">
      <c r="C64" s="2"/>
      <c r="K64" s="2"/>
    </row>
    <row r="68" spans="3:11" ht="41.25" customHeight="1" x14ac:dyDescent="0.25"/>
    <row r="70" spans="3:11" ht="37.5" customHeight="1" x14ac:dyDescent="0.25">
      <c r="C70" s="2"/>
      <c r="K70" s="2"/>
    </row>
    <row r="72" spans="3:11" x14ac:dyDescent="0.25">
      <c r="C72" s="2"/>
      <c r="K72" s="2"/>
    </row>
    <row r="78" spans="3:11" ht="72" customHeight="1" x14ac:dyDescent="0.25"/>
    <row r="80" spans="3:11" x14ac:dyDescent="0.25">
      <c r="C80" s="2"/>
      <c r="K80" s="2"/>
    </row>
    <row r="104" spans="3:11" ht="38.25" customHeight="1" x14ac:dyDescent="0.25"/>
    <row r="106" spans="3:11" ht="38.25" customHeight="1" x14ac:dyDescent="0.25">
      <c r="C106" s="2"/>
      <c r="K106" s="2"/>
    </row>
    <row r="108" spans="3:11" x14ac:dyDescent="0.25">
      <c r="C108" s="2"/>
      <c r="K108" s="2"/>
    </row>
    <row r="118" spans="3:11" ht="40.5" customHeight="1" x14ac:dyDescent="0.25"/>
    <row r="120" spans="3:11" ht="48" customHeight="1" x14ac:dyDescent="0.25">
      <c r="C120" s="2"/>
      <c r="K120" s="2"/>
    </row>
    <row r="122" spans="3:11" ht="60" customHeight="1" x14ac:dyDescent="0.25">
      <c r="C122" s="2"/>
      <c r="K122" s="2"/>
    </row>
    <row r="124" spans="3:11" x14ac:dyDescent="0.25">
      <c r="C124" s="2"/>
      <c r="K124" s="2"/>
    </row>
    <row r="126" spans="3:11" ht="30.75" customHeight="1" x14ac:dyDescent="0.25"/>
    <row r="127" spans="3:11" ht="31.5" customHeight="1" x14ac:dyDescent="0.25"/>
    <row r="128" spans="3:11" ht="31.5" customHeight="1" x14ac:dyDescent="0.25">
      <c r="C128" s="2"/>
      <c r="K128" s="2"/>
    </row>
    <row r="129" spans="3:11" ht="31.5" customHeight="1" x14ac:dyDescent="0.25">
      <c r="C129" s="2"/>
      <c r="K129" s="2"/>
    </row>
    <row r="130" spans="3:11" ht="33" customHeight="1" x14ac:dyDescent="0.25">
      <c r="C130" s="2"/>
      <c r="K130" s="2"/>
    </row>
    <row r="131" spans="3:11" x14ac:dyDescent="0.25">
      <c r="C131" s="2"/>
      <c r="K131" s="2"/>
    </row>
    <row r="132" spans="3:11" x14ac:dyDescent="0.25">
      <c r="C132" s="2"/>
      <c r="K132" s="2"/>
    </row>
  </sheetData>
  <mergeCells count="25">
    <mergeCell ref="B1:L2"/>
    <mergeCell ref="A19:K19"/>
    <mergeCell ref="A9:K9"/>
    <mergeCell ref="A11:K11"/>
    <mergeCell ref="A13:K13"/>
    <mergeCell ref="A15:K15"/>
    <mergeCell ref="A5:A6"/>
    <mergeCell ref="B5:B6"/>
    <mergeCell ref="C5:C6"/>
    <mergeCell ref="D5:D6"/>
    <mergeCell ref="E5:E6"/>
    <mergeCell ref="F5:J5"/>
    <mergeCell ref="K5:K6"/>
    <mergeCell ref="L5:L6"/>
    <mergeCell ref="A3:L3"/>
    <mergeCell ref="A38:F38"/>
    <mergeCell ref="A21:K21"/>
    <mergeCell ref="A25:K25"/>
    <mergeCell ref="A27:K27"/>
    <mergeCell ref="A29:K29"/>
    <mergeCell ref="A30:K30"/>
    <mergeCell ref="A37:B37"/>
    <mergeCell ref="B32:C32"/>
    <mergeCell ref="B33:C33"/>
    <mergeCell ref="B34:C34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пол.2016г.</vt:lpstr>
      <vt:lpstr>'2 пол.2016г.'!Область_печати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2016-12-13T07:08:59Z</cp:lastPrinted>
  <dcterms:created xsi:type="dcterms:W3CDTF">2014-02-14T07:05:08Z</dcterms:created>
  <dcterms:modified xsi:type="dcterms:W3CDTF">2016-12-26T07:12:23Z</dcterms:modified>
</cp:coreProperties>
</file>