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работа ЭА - передача прав на ПО С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 iterateDelta="1E-4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H20" i="1" l="1"/>
  <c r="F20" i="1"/>
  <c r="E20" i="1"/>
  <c r="D20" i="1"/>
  <c r="C20" i="1"/>
  <c r="B20" i="1"/>
  <c r="G19" i="1"/>
  <c r="G14" i="1" l="1"/>
  <c r="E15" i="1" l="1"/>
  <c r="D15" i="1"/>
  <c r="C15" i="1"/>
  <c r="B15" i="1" l="1"/>
  <c r="F15" i="1"/>
  <c r="H15" i="1"/>
</calcChain>
</file>

<file path=xl/sharedStrings.xml><?xml version="1.0" encoding="utf-8"?>
<sst xmlns="http://schemas.openxmlformats.org/spreadsheetml/2006/main" count="50" uniqueCount="39">
  <si>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</si>
  <si>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</si>
  <si>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</si>
  <si>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</si>
  <si>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</si>
  <si>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</si>
  <si>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</si>
  <si>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</si>
  <si>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</si>
  <si>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</si>
  <si>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</si>
  <si>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</si>
  <si>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</si>
  <si>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</si>
  <si>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</si>
  <si>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</si>
  <si>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</si>
  <si>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</si>
  <si>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</si>
  <si>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</si>
  <si>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</si>
  <si>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</si>
  <si>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</si>
  <si>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</si>
  <si>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</si>
  <si>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</si>
  <si>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</si>
  <si>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Услуги по установке и настройке программного обеспечения</t>
  </si>
  <si>
    <t>Код ОКПД2:
62.09.20.190</t>
  </si>
  <si>
    <t>коммерческое предложение от 11.07.2023 № 32307-04</t>
  </si>
  <si>
    <t>коммерческое предложение от 12.07.2023 № 62/03-07</t>
  </si>
  <si>
    <t>коммерческое предложение от 13.07.2023 № Ф-1244</t>
  </si>
  <si>
    <t>оказание услуг по передаче неисключительных прав на использование программного обеспечения средств защиты информации</t>
  </si>
  <si>
    <t>Исполнитель осуществляет передачу неисключительных прав (лицензий) на Средство обнаружения сетевых атак (вторжений) и вредоносного программного обеспечения в файлах, передаваемых в сетевом трафике ViPNet IDS NS 3 (Поставка эквивалента невозможна по причине необходимости обеспечения взаимодействия закупаемых СЗИ с программными продуктами, используемыми Заказчиком (ч. 1 ст. 33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нужд»)).
Средство обнаружения сетевых атак должно поддерживать работоспособность на следующих платформах виртуализации:
 – VMware vSphere ESXi версия 6.7;
– VMware Workstation Pro версия 15.5.6;
– Oracle VM VirtualBox версия 6.0.14;
– Microsoft Hyper-V (роль в составе Windows Server 2016);
– Microsoft Hyper-V Server 2019. (эксплуатируется Заказчиком) с количеством процессоров 4 шт.
Средство обнаружения сетевых атак (вторжений) должно обеспечивать:
– сбор информации о сетевом трафике одновременно с нескольких сетевых интерфейсов;
– анализ собранных данных о сетевом трафике в режиме, близком к реальному масштабу времени, с целью обнаружения атак (вторжений);
– анализ собранных данных с целью:
• обнаружения атак (вторжений) с использованием сигнатурного и эвристического методов;
• обнаружения фактов передачи файлов, содержащих вредоносное ПО;
– передачу информации о событиях в систему автоматического выявления инцидентов ViPNet TIAS* по протоколу CEF (Common Event Format);
Срок действия неисключительных прав – бессрочно.</t>
  </si>
  <si>
    <t>штука</t>
  </si>
  <si>
    <t>условная единица</t>
  </si>
  <si>
    <t>Передача неисключительных прав на использование программного обеспечения ViPNet IDS NS3</t>
  </si>
  <si>
    <t>Услуги по установке и настройке программного обеспечения ViPNet IDS NS3</t>
  </si>
  <si>
    <t>Дата составления: 12.09.2023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</si>
</sst>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4" zoomScale="145" zoomScaleNormal="145" zoomScaleSheetLayoutView="100" workbookViewId="0">
      <selection activeCell="H23" sqref="H2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32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58" t="s">
        <v>1</v>
      </c>
      <c r="C9" s="58"/>
      <c r="D9" s="58"/>
      <c r="E9" s="58"/>
      <c r="F9" s="58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3" t="s">
        <v>36</v>
      </c>
      <c r="C11" s="44"/>
      <c r="D11" s="44"/>
      <c r="E11" s="44"/>
      <c r="F11" s="45"/>
      <c r="G11" s="46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49">
        <v>1</v>
      </c>
      <c r="C12" s="50"/>
      <c r="D12" s="50"/>
      <c r="E12" s="42" t="s">
        <v>34</v>
      </c>
      <c r="F12" s="41"/>
      <c r="G12" s="47"/>
      <c r="H12" s="18" t="s">
        <v>4</v>
      </c>
      <c r="I12" s="3"/>
      <c r="J12" s="3"/>
      <c r="K12" s="3"/>
      <c r="L12" s="3"/>
    </row>
    <row r="13" spans="1:12" ht="245.25" customHeight="1" x14ac:dyDescent="0.2">
      <c r="A13" s="19" t="s">
        <v>6</v>
      </c>
      <c r="B13" s="51" t="s">
        <v>33</v>
      </c>
      <c r="C13" s="52"/>
      <c r="D13" s="52"/>
      <c r="E13" s="52"/>
      <c r="F13" s="53"/>
      <c r="G13" s="48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200000</v>
      </c>
      <c r="C14" s="21">
        <v>200000</v>
      </c>
      <c r="D14" s="21">
        <v>200000</v>
      </c>
      <c r="E14" s="21"/>
      <c r="F14" s="21"/>
      <c r="G14" s="22">
        <f>SUM(B14:F14)/3</f>
        <v>200000</v>
      </c>
      <c r="H14" s="22">
        <v>200000</v>
      </c>
      <c r="I14" s="3"/>
      <c r="J14" s="3"/>
      <c r="K14" s="3"/>
      <c r="L14" s="3"/>
    </row>
    <row r="15" spans="1:12" ht="15" x14ac:dyDescent="0.25">
      <c r="A15" s="23" t="s">
        <v>8</v>
      </c>
      <c r="B15" s="24">
        <f>B14*$B12</f>
        <v>200000</v>
      </c>
      <c r="C15" s="24">
        <f>C14*$B12</f>
        <v>200000</v>
      </c>
      <c r="D15" s="24">
        <f>D14*$B12</f>
        <v>200000</v>
      </c>
      <c r="E15" s="24">
        <f>E14*$B12</f>
        <v>0</v>
      </c>
      <c r="F15" s="24">
        <f>F14*$B12</f>
        <v>0</v>
      </c>
      <c r="G15" s="24"/>
      <c r="H15" s="25">
        <f>H14*$B12</f>
        <v>200000</v>
      </c>
      <c r="I15" s="3"/>
      <c r="J15" s="3"/>
      <c r="K15" s="3"/>
      <c r="L15" s="3"/>
    </row>
    <row r="16" spans="1:12" ht="28.5" customHeight="1" x14ac:dyDescent="0.2">
      <c r="A16" s="15" t="s">
        <v>13</v>
      </c>
      <c r="B16" s="43" t="s">
        <v>27</v>
      </c>
      <c r="C16" s="44"/>
      <c r="D16" s="44"/>
      <c r="E16" s="44"/>
      <c r="F16" s="45"/>
      <c r="G16" s="46" t="s">
        <v>28</v>
      </c>
      <c r="H16" s="16" t="s">
        <v>4</v>
      </c>
      <c r="I16" s="3"/>
      <c r="J16" s="3"/>
      <c r="K16" s="3"/>
      <c r="L16" s="3"/>
    </row>
    <row r="17" spans="1:13" ht="15" x14ac:dyDescent="0.2">
      <c r="A17" s="17" t="s">
        <v>5</v>
      </c>
      <c r="B17" s="49">
        <v>1</v>
      </c>
      <c r="C17" s="50"/>
      <c r="D17" s="50"/>
      <c r="E17" s="42" t="s">
        <v>35</v>
      </c>
      <c r="F17" s="41"/>
      <c r="G17" s="47"/>
      <c r="H17" s="18" t="s">
        <v>4</v>
      </c>
      <c r="I17" s="3"/>
      <c r="J17" s="3"/>
      <c r="K17" s="3"/>
      <c r="L17" s="3"/>
    </row>
    <row r="18" spans="1:13" ht="14.25" customHeight="1" x14ac:dyDescent="0.2">
      <c r="A18" s="19" t="s">
        <v>6</v>
      </c>
      <c r="B18" s="51" t="s">
        <v>37</v>
      </c>
      <c r="C18" s="52"/>
      <c r="D18" s="52"/>
      <c r="E18" s="52"/>
      <c r="F18" s="53"/>
      <c r="G18" s="48"/>
      <c r="H18" s="20" t="s">
        <v>4</v>
      </c>
      <c r="I18" s="3"/>
      <c r="J18" s="3"/>
      <c r="K18" s="3"/>
      <c r="L18" s="3"/>
    </row>
    <row r="19" spans="1:13" ht="15" x14ac:dyDescent="0.2">
      <c r="A19" s="17" t="s">
        <v>7</v>
      </c>
      <c r="B19" s="21">
        <v>40000</v>
      </c>
      <c r="C19" s="21">
        <v>45000</v>
      </c>
      <c r="D19" s="21">
        <v>65000</v>
      </c>
      <c r="E19" s="21"/>
      <c r="F19" s="21"/>
      <c r="G19" s="22">
        <f>SUM(B19:F19)/3</f>
        <v>50000</v>
      </c>
      <c r="H19" s="22">
        <v>50000</v>
      </c>
      <c r="I19" s="3"/>
      <c r="J19" s="3"/>
      <c r="K19" s="3"/>
      <c r="L19" s="3"/>
    </row>
    <row r="20" spans="1:13" ht="15.75" thickBot="1" x14ac:dyDescent="0.3">
      <c r="A20" s="23" t="s">
        <v>8</v>
      </c>
      <c r="B20" s="24">
        <f>B19*$B17</f>
        <v>40000</v>
      </c>
      <c r="C20" s="24">
        <f>C19*$B17</f>
        <v>45000</v>
      </c>
      <c r="D20" s="24">
        <f>D19*$B17</f>
        <v>65000</v>
      </c>
      <c r="E20" s="24">
        <f>E19*$B17</f>
        <v>0</v>
      </c>
      <c r="F20" s="24">
        <f>F19*$B17</f>
        <v>0</v>
      </c>
      <c r="G20" s="24"/>
      <c r="H20" s="25">
        <f>H19*$B17</f>
        <v>50000</v>
      </c>
      <c r="I20" s="3"/>
      <c r="J20" s="3"/>
      <c r="K20" s="3"/>
      <c r="L20" s="3"/>
    </row>
    <row r="21" spans="1:13" ht="13.5" thickBot="1" x14ac:dyDescent="0.25">
      <c r="A21" s="26" t="s">
        <v>9</v>
      </c>
      <c r="B21" s="27">
        <f>B15+B20</f>
        <v>240000</v>
      </c>
      <c r="C21" s="27">
        <f t="shared" ref="C21:F21" si="0">C15+C20</f>
        <v>245000</v>
      </c>
      <c r="D21" s="27">
        <f t="shared" si="0"/>
        <v>265000</v>
      </c>
      <c r="E21" s="27">
        <f t="shared" si="0"/>
        <v>0</v>
      </c>
      <c r="F21" s="27">
        <f t="shared" si="0"/>
        <v>0</v>
      </c>
      <c r="G21" s="28"/>
      <c r="H21" s="28"/>
      <c r="I21" s="3"/>
      <c r="J21" s="3"/>
      <c r="K21" s="3"/>
      <c r="L21" s="3"/>
    </row>
    <row r="22" spans="1:13" s="33" customFormat="1" ht="15" x14ac:dyDescent="0.25">
      <c r="A22" s="29" t="s">
        <v>38</v>
      </c>
      <c r="B22" s="29"/>
      <c r="C22" s="29"/>
      <c r="D22" s="29"/>
      <c r="E22" s="29"/>
      <c r="F22" s="29"/>
      <c r="G22" s="30" t="s">
        <v>15</v>
      </c>
      <c r="H22" s="31">
        <f>H15+H20</f>
        <v>250000</v>
      </c>
      <c r="I22" s="32"/>
      <c r="J22" s="32"/>
      <c r="K22" s="32"/>
      <c r="L22" s="32"/>
      <c r="M22" s="32"/>
    </row>
    <row r="23" spans="1:13" s="33" customFormat="1" ht="15" x14ac:dyDescent="0.25">
      <c r="A23" s="29"/>
      <c r="B23" s="29"/>
      <c r="C23" s="29"/>
      <c r="D23" s="29"/>
      <c r="E23" s="29"/>
      <c r="F23" s="29"/>
      <c r="G23" s="30"/>
      <c r="H23" s="31"/>
      <c r="I23" s="32"/>
      <c r="J23" s="32"/>
      <c r="K23" s="32"/>
      <c r="L23" s="32"/>
      <c r="M23" s="32"/>
    </row>
    <row r="24" spans="1:13" s="36" customFormat="1" ht="15" x14ac:dyDescent="0.25">
      <c r="A24" s="34" t="s">
        <v>18</v>
      </c>
      <c r="B24" s="39" t="s">
        <v>29</v>
      </c>
      <c r="C24" s="35"/>
      <c r="D24" s="35"/>
      <c r="E24" s="35"/>
      <c r="F24" s="35"/>
      <c r="G24" s="35"/>
      <c r="H24" s="35"/>
    </row>
    <row r="25" spans="1:13" s="36" customFormat="1" ht="15" x14ac:dyDescent="0.25">
      <c r="A25" s="34" t="s">
        <v>19</v>
      </c>
      <c r="B25" s="39" t="s">
        <v>30</v>
      </c>
      <c r="C25" s="35"/>
      <c r="D25" s="35"/>
      <c r="E25" s="35"/>
      <c r="F25" s="35"/>
      <c r="G25" s="35"/>
      <c r="H25" s="35"/>
    </row>
    <row r="26" spans="1:13" s="36" customFormat="1" ht="15" x14ac:dyDescent="0.25">
      <c r="A26" s="34" t="s">
        <v>20</v>
      </c>
      <c r="B26" s="39" t="s">
        <v>31</v>
      </c>
      <c r="C26" s="35"/>
      <c r="D26" s="35"/>
      <c r="E26" s="35"/>
      <c r="F26" s="35"/>
      <c r="G26" s="35"/>
      <c r="H26" s="35"/>
    </row>
    <row r="27" spans="1:13" s="33" customFormat="1" ht="15" x14ac:dyDescent="0.25">
      <c r="A27" s="29"/>
      <c r="B27" s="29"/>
      <c r="C27" s="29"/>
      <c r="D27" s="29"/>
      <c r="E27" s="29"/>
      <c r="F27" s="29"/>
      <c r="G27" s="29"/>
      <c r="H27" s="29"/>
    </row>
    <row r="28" spans="1:13" ht="15" x14ac:dyDescent="0.25">
      <c r="A28" s="29" t="s">
        <v>16</v>
      </c>
      <c r="B28" s="37"/>
      <c r="C28" s="37"/>
      <c r="D28" s="37"/>
      <c r="E28" s="37"/>
      <c r="F28" s="37"/>
      <c r="G28" s="37"/>
      <c r="H28" s="30" t="s">
        <v>17</v>
      </c>
      <c r="I28" s="3"/>
      <c r="J28" s="3"/>
      <c r="K28" s="3"/>
      <c r="L28" s="3"/>
    </row>
  </sheetData>
  <sheetProtection selectLockedCells="1" selectUnlockedCells="1"/>
  <mergeCells count="14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  <mergeCell ref="B16:F16"/>
    <mergeCell ref="G16:G18"/>
    <mergeCell ref="B17:D17"/>
    <mergeCell ref="B18:F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2023-09-12T04:44:23Z</cp:lastPrinted>
  <dcterms:created xsi:type="dcterms:W3CDTF">2012-04-02T10:33:59Z</dcterms:created>
  <dcterms:modified xsi:type="dcterms:W3CDTF">2023-09-18T05:16:13Z</dcterms:modified>
</cp:coreProperties>
</file>