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ЭтаКнига" defaultThemeVersion="124226"/>
  <bookViews>
    <workbookView xWindow="6510" yWindow="525" windowWidth="13935" windowHeight="13065"/>
  </bookViews>
  <sheets>
    <sheet name="Титул" sheetId="1" r:id="rId1"/>
    <sheet name="Раздел I" sheetId="10" r:id="rId2"/>
    <sheet name="Раздел II" sheetId="4" r:id="rId3"/>
    <sheet name="Раздел III" sheetId="5" r:id="rId4"/>
    <sheet name="Раздел IV" sheetId="6" r:id="rId5"/>
    <sheet name="Раздел V" sheetId="8" r:id="rId6"/>
    <sheet name="Раздел VI" sheetId="12" r:id="rId7"/>
    <sheet name="Раздел VII" sheetId="13" r:id="rId8"/>
    <sheet name="Раздел VIII" sheetId="14" r:id="rId9"/>
    <sheet name="Комментарии" sheetId="11" r:id="rId10"/>
    <sheet name="Список" sheetId="3" state="hidden" r:id="rId11"/>
  </sheets>
  <externalReferences>
    <externalReference r:id="rId12"/>
    <externalReference r:id="rId13"/>
  </externalReferences>
  <definedNames>
    <definedName name="Год" localSheetId="9">[1]Список!$E$1:$E$14</definedName>
    <definedName name="Год" localSheetId="1">[1]Список!$E$1:$E$14</definedName>
    <definedName name="Год">Список!$E$1:$E$14</definedName>
    <definedName name="Годы" localSheetId="9">[1]Список!$B$1:$B$14</definedName>
    <definedName name="Годы" localSheetId="1">[1]Список!$B$1:$B$14</definedName>
    <definedName name="Годы">Список!$B$1:$B$14</definedName>
    <definedName name="Дата" localSheetId="9">[1]Список!$D$1:$D$57</definedName>
    <definedName name="Дата" localSheetId="1">[1]Список!$D$1:$D$57</definedName>
    <definedName name="Дата">Список!$D$1:$D$57</definedName>
    <definedName name="_xlnm.Print_Titles" localSheetId="9">Комментарии!$4:$4</definedName>
    <definedName name="_xlnm.Print_Titles" localSheetId="1">'Раздел I'!$4:$6</definedName>
    <definedName name="_xlnm.Print_Titles" localSheetId="2">'Раздел II'!$4:$7</definedName>
    <definedName name="_xlnm.Print_Titles" localSheetId="3">'Раздел III'!$3:$6</definedName>
    <definedName name="_xlnm.Print_Titles" localSheetId="4">'Раздел IV'!$4:$6</definedName>
    <definedName name="_xlnm.Print_Titles" localSheetId="5">'Раздел V'!$5:$8</definedName>
    <definedName name="_xlnm.Print_Titles" localSheetId="6">'Раздел VI'!$5:$6</definedName>
    <definedName name="Месяцы" localSheetId="9">[1]Список!$A$1:$A$4</definedName>
    <definedName name="Месяцы" localSheetId="1">[1]Список!$A$1:$A$4</definedName>
    <definedName name="Месяцы">Список!$A$1:$A$4</definedName>
    <definedName name="МО" localSheetId="9">[1]Список!$C$1:$C$22</definedName>
    <definedName name="МО" localSheetId="1">[1]Список!$C$1:$C$22</definedName>
    <definedName name="МО">Список!$C$1:$C$22</definedName>
    <definedName name="_xlnm.Print_Area" localSheetId="1">'Раздел I'!$A$1:$D$272</definedName>
    <definedName name="_xlnm.Print_Area" localSheetId="2">'Раздел II'!$A$1:$E$125</definedName>
    <definedName name="_xlnm.Print_Area" localSheetId="7">'Раздел VII'!$A$1:$R$31</definedName>
    <definedName name="_xlnm.Print_Area" localSheetId="8">'Раздел VIII'!$A$1:$F$16</definedName>
    <definedName name="Перечень" localSheetId="9">[1]Список!$G$1:$G$2</definedName>
    <definedName name="Перечень" localSheetId="1">[1]Список!$G$1:$G$2</definedName>
    <definedName name="Перечень">Список!$G$1:$G$3</definedName>
    <definedName name="Период">Список!$H$1:$H$49</definedName>
    <definedName name="Список" localSheetId="9">[1]Список!$F$1:$F$2</definedName>
    <definedName name="Список" localSheetId="1">[1]Список!$F$1:$F$2</definedName>
    <definedName name="Список" localSheetId="7">[2]Список!$A$1:$A$2</definedName>
    <definedName name="Список" localSheetId="8">[2]Список!$A$1:$A$2</definedName>
    <definedName name="Список">Список!$F$1:$F$2</definedName>
  </definedNames>
  <calcPr calcId="124519"/>
</workbook>
</file>

<file path=xl/calcChain.xml><?xml version="1.0" encoding="utf-8"?>
<calcChain xmlns="http://schemas.openxmlformats.org/spreadsheetml/2006/main">
  <c r="B109" i="5"/>
  <c r="C109"/>
  <c r="D109"/>
  <c r="F109"/>
  <c r="G109"/>
  <c r="H109"/>
  <c r="E109"/>
  <c r="B108"/>
  <c r="C108"/>
  <c r="D108"/>
  <c r="E108"/>
  <c r="F108"/>
  <c r="G108"/>
  <c r="H108"/>
  <c r="B92"/>
  <c r="D92"/>
  <c r="B75"/>
  <c r="D75"/>
  <c r="D58"/>
  <c r="B58" s="1"/>
  <c r="D41"/>
  <c r="B41" s="1"/>
  <c r="D24"/>
  <c r="B24" s="1"/>
  <c r="O30" i="13" l="1"/>
  <c r="O29"/>
  <c r="O28"/>
  <c r="O27"/>
  <c r="O26"/>
  <c r="O25"/>
  <c r="O24"/>
  <c r="O23"/>
  <c r="O22"/>
  <c r="O21"/>
  <c r="O20"/>
  <c r="O19"/>
  <c r="K30"/>
  <c r="K29"/>
  <c r="K28"/>
  <c r="K27"/>
  <c r="K26"/>
  <c r="K25"/>
  <c r="K24"/>
  <c r="K23"/>
  <c r="K22"/>
  <c r="K21"/>
  <c r="K20"/>
  <c r="K19"/>
  <c r="G30"/>
  <c r="G29"/>
  <c r="G28"/>
  <c r="G27"/>
  <c r="G26"/>
  <c r="G25"/>
  <c r="G24"/>
  <c r="G23"/>
  <c r="G22"/>
  <c r="G21"/>
  <c r="G20"/>
  <c r="G19"/>
  <c r="C30"/>
  <c r="C29"/>
  <c r="C28"/>
  <c r="C27"/>
  <c r="C26"/>
  <c r="C25"/>
  <c r="C24"/>
  <c r="C23"/>
  <c r="C22"/>
  <c r="C21"/>
  <c r="C20"/>
  <c r="C19"/>
  <c r="D91" i="5" l="1"/>
  <c r="B91" s="1"/>
  <c r="D74"/>
  <c r="B74" s="1"/>
  <c r="D57"/>
  <c r="B57" s="1"/>
  <c r="D40"/>
  <c r="B40" s="1"/>
  <c r="D23"/>
  <c r="B23" s="1"/>
  <c r="O18" i="13" l="1"/>
  <c r="O17"/>
  <c r="R15"/>
  <c r="Q15"/>
  <c r="P15"/>
  <c r="O15"/>
  <c r="O14"/>
  <c r="O13"/>
  <c r="R11"/>
  <c r="Q11"/>
  <c r="P11"/>
  <c r="O11" s="1"/>
  <c r="O10"/>
  <c r="O9"/>
  <c r="R7"/>
  <c r="Q7"/>
  <c r="P7"/>
  <c r="G58" i="8"/>
  <c r="G48"/>
  <c r="G38"/>
  <c r="G28"/>
  <c r="G18"/>
  <c r="C107" i="5"/>
  <c r="C106"/>
  <c r="H107"/>
  <c r="G107"/>
  <c r="F107"/>
  <c r="E107"/>
  <c r="D90"/>
  <c r="B90" s="1"/>
  <c r="D73"/>
  <c r="B73" s="1"/>
  <c r="D56"/>
  <c r="B56" s="1"/>
  <c r="D22"/>
  <c r="B22" s="1"/>
  <c r="D39"/>
  <c r="B39" s="1"/>
  <c r="B107" l="1"/>
  <c r="D107"/>
  <c r="O7" i="13"/>
  <c r="H106" i="5"/>
  <c r="G106"/>
  <c r="F106"/>
  <c r="E106"/>
  <c r="G105"/>
  <c r="F105"/>
  <c r="H105"/>
  <c r="E105"/>
  <c r="C105"/>
  <c r="C37" i="12" l="1"/>
  <c r="D89" i="5" l="1"/>
  <c r="B89" s="1"/>
  <c r="D72"/>
  <c r="B72" s="1"/>
  <c r="D55"/>
  <c r="B55" s="1"/>
  <c r="D20"/>
  <c r="D21"/>
  <c r="D106" s="1"/>
  <c r="B20"/>
  <c r="D38"/>
  <c r="B38" s="1"/>
  <c r="B21" l="1"/>
  <c r="B106" s="1"/>
  <c r="C18" i="8"/>
  <c r="F58" l="1"/>
  <c r="F48"/>
  <c r="F38"/>
  <c r="F28"/>
  <c r="F18"/>
  <c r="E58"/>
  <c r="E48"/>
  <c r="E38"/>
  <c r="E28"/>
  <c r="E18"/>
  <c r="E95" i="4"/>
  <c r="D260" i="10" l="1"/>
  <c r="D257"/>
  <c r="D256"/>
  <c r="D253"/>
  <c r="D250"/>
  <c r="D246"/>
  <c r="D106" i="4" l="1"/>
  <c r="E106"/>
  <c r="C58" i="8" l="1"/>
  <c r="H11" i="13" l="1"/>
  <c r="G10"/>
  <c r="G13"/>
  <c r="G11"/>
  <c r="C28" i="8"/>
  <c r="D18"/>
  <c r="D9" i="5" l="1"/>
  <c r="B9" s="1"/>
  <c r="D8" i="4" l="1"/>
  <c r="E91" l="1"/>
  <c r="E118" s="1"/>
  <c r="E117"/>
  <c r="E116"/>
  <c r="D61" i="6" l="1"/>
  <c r="E55" i="4" s="1"/>
  <c r="C61" i="6"/>
  <c r="D50"/>
  <c r="E53" i="4" s="1"/>
  <c r="C50" i="6"/>
  <c r="D39"/>
  <c r="E51" i="4" s="1"/>
  <c r="C39" i="6"/>
  <c r="D28"/>
  <c r="E49" i="4" s="1"/>
  <c r="C28" i="6"/>
  <c r="C17"/>
  <c r="C18"/>
  <c r="E33" i="4" s="1"/>
  <c r="D18" i="6"/>
  <c r="E34" i="4" s="1"/>
  <c r="D17" i="6"/>
  <c r="E47" i="4" s="1"/>
  <c r="B17" i="6"/>
  <c r="E46" i="4" s="1"/>
  <c r="D59"/>
  <c r="E40"/>
  <c r="D62" i="6"/>
  <c r="E42" i="4" s="1"/>
  <c r="C62" i="6"/>
  <c r="E41" i="4" s="1"/>
  <c r="C51" i="6"/>
  <c r="D51"/>
  <c r="D40"/>
  <c r="E38" i="4" s="1"/>
  <c r="D29" i="6"/>
  <c r="E36" i="4" s="1"/>
  <c r="D43"/>
  <c r="E39"/>
  <c r="C40" i="6"/>
  <c r="E37" i="4" s="1"/>
  <c r="C29" i="6"/>
  <c r="E35" i="4" s="1"/>
  <c r="B61" i="6"/>
  <c r="E54" i="4" s="1"/>
  <c r="B60" i="6"/>
  <c r="E29" i="4" s="1"/>
  <c r="B50" i="6"/>
  <c r="E52" i="4" s="1"/>
  <c r="B49" i="6"/>
  <c r="E28" i="4" s="1"/>
  <c r="B39" i="6"/>
  <c r="E50" i="4" s="1"/>
  <c r="B38" i="6"/>
  <c r="E27" i="4" s="1"/>
  <c r="B28" i="6"/>
  <c r="E48" i="4" s="1"/>
  <c r="B27" i="6"/>
  <c r="E26" i="4" s="1"/>
  <c r="B16" i="6"/>
  <c r="E25" i="4" s="1"/>
  <c r="E45" l="1"/>
  <c r="E43"/>
  <c r="E32"/>
  <c r="E115" l="1"/>
  <c r="D58" i="8" l="1"/>
  <c r="E22" i="4" s="1"/>
  <c r="D22"/>
  <c r="D48" i="8"/>
  <c r="E21" i="4" s="1"/>
  <c r="C48" i="8"/>
  <c r="D21" i="4" s="1"/>
  <c r="D38" i="8"/>
  <c r="E20" i="4" s="1"/>
  <c r="C38" i="8"/>
  <c r="D20" i="4" s="1"/>
  <c r="D28" i="8"/>
  <c r="E19" i="4" s="1"/>
  <c r="D19"/>
  <c r="E18"/>
  <c r="D18"/>
  <c r="D37" i="12" l="1"/>
  <c r="N15" i="13" l="1"/>
  <c r="M15"/>
  <c r="L15"/>
  <c r="J15"/>
  <c r="I15"/>
  <c r="H15"/>
  <c r="F15"/>
  <c r="E15"/>
  <c r="D15"/>
  <c r="N11"/>
  <c r="M11"/>
  <c r="L11"/>
  <c r="J11"/>
  <c r="I11"/>
  <c r="F11"/>
  <c r="E11"/>
  <c r="D11"/>
  <c r="C11" s="1"/>
  <c r="M7"/>
  <c r="L7"/>
  <c r="N7"/>
  <c r="H7"/>
  <c r="J7"/>
  <c r="I7"/>
  <c r="F7"/>
  <c r="E7"/>
  <c r="D7"/>
  <c r="C7" s="1"/>
  <c r="K18"/>
  <c r="K17"/>
  <c r="K15"/>
  <c r="K14"/>
  <c r="K13"/>
  <c r="K11"/>
  <c r="K10"/>
  <c r="K9"/>
  <c r="K7"/>
  <c r="E30" i="4" l="1"/>
  <c r="D30"/>
  <c r="G18" i="13" l="1"/>
  <c r="G17"/>
  <c r="G15"/>
  <c r="C18"/>
  <c r="C17"/>
  <c r="C15"/>
  <c r="G14"/>
  <c r="C14"/>
  <c r="C13"/>
  <c r="C10"/>
  <c r="G9"/>
  <c r="C9"/>
  <c r="G7"/>
  <c r="E81" i="4" l="1"/>
  <c r="E80"/>
  <c r="E79"/>
  <c r="E78"/>
  <c r="E77"/>
  <c r="E76"/>
  <c r="E75"/>
  <c r="E74"/>
  <c r="E73"/>
  <c r="E72"/>
  <c r="D72"/>
  <c r="E59" l="1"/>
  <c r="E68"/>
  <c r="E67"/>
  <c r="E66"/>
  <c r="E65"/>
  <c r="E64"/>
  <c r="E63" l="1"/>
  <c r="E62"/>
  <c r="E61"/>
  <c r="E60"/>
  <c r="E23"/>
  <c r="E56" s="1"/>
  <c r="D23"/>
  <c r="D69" s="1"/>
  <c r="D80"/>
  <c r="D78"/>
  <c r="D76"/>
  <c r="D74"/>
  <c r="E69" l="1"/>
  <c r="E71"/>
  <c r="D56"/>
  <c r="E58"/>
  <c r="C95" i="5"/>
  <c r="E95"/>
  <c r="F95"/>
  <c r="G95"/>
  <c r="H95"/>
  <c r="C96"/>
  <c r="E96"/>
  <c r="F96"/>
  <c r="G96"/>
  <c r="H96"/>
  <c r="C97"/>
  <c r="E97"/>
  <c r="F97"/>
  <c r="G97"/>
  <c r="H97"/>
  <c r="C98"/>
  <c r="E98"/>
  <c r="F98"/>
  <c r="G98"/>
  <c r="H98"/>
  <c r="C99"/>
  <c r="E99"/>
  <c r="F99"/>
  <c r="G99"/>
  <c r="H99"/>
  <c r="C100"/>
  <c r="E100"/>
  <c r="F100"/>
  <c r="G100"/>
  <c r="H100"/>
  <c r="C101"/>
  <c r="E101"/>
  <c r="F101"/>
  <c r="G101"/>
  <c r="H101"/>
  <c r="C102"/>
  <c r="E102"/>
  <c r="F102"/>
  <c r="G102"/>
  <c r="H102"/>
  <c r="C103"/>
  <c r="E103"/>
  <c r="F103"/>
  <c r="G103"/>
  <c r="H103"/>
  <c r="C104"/>
  <c r="E104"/>
  <c r="F104"/>
  <c r="G104"/>
  <c r="H104"/>
  <c r="C94"/>
  <c r="E94"/>
  <c r="F94"/>
  <c r="G94"/>
  <c r="H94"/>
  <c r="D88"/>
  <c r="D87"/>
  <c r="B87" s="1"/>
  <c r="D86"/>
  <c r="B86" s="1"/>
  <c r="D85"/>
  <c r="D84"/>
  <c r="D83"/>
  <c r="B83" s="1"/>
  <c r="D82"/>
  <c r="B82" s="1"/>
  <c r="D81"/>
  <c r="D80"/>
  <c r="D79"/>
  <c r="D78"/>
  <c r="D77"/>
  <c r="D71"/>
  <c r="D70"/>
  <c r="D69"/>
  <c r="B69" s="1"/>
  <c r="D68"/>
  <c r="D67"/>
  <c r="D66"/>
  <c r="D65"/>
  <c r="B65" s="1"/>
  <c r="D64"/>
  <c r="D63"/>
  <c r="D62"/>
  <c r="D61"/>
  <c r="D60"/>
  <c r="D54"/>
  <c r="D53"/>
  <c r="D52"/>
  <c r="B52" s="1"/>
  <c r="D51"/>
  <c r="D50"/>
  <c r="D49"/>
  <c r="D48"/>
  <c r="B48" s="1"/>
  <c r="D47"/>
  <c r="D46"/>
  <c r="D45"/>
  <c r="D44"/>
  <c r="D43"/>
  <c r="D37"/>
  <c r="D105" s="1"/>
  <c r="D36"/>
  <c r="B36" s="1"/>
  <c r="D35"/>
  <c r="B35" s="1"/>
  <c r="D34"/>
  <c r="B34" s="1"/>
  <c r="D33"/>
  <c r="D32"/>
  <c r="B32" s="1"/>
  <c r="D31"/>
  <c r="B31" s="1"/>
  <c r="D30"/>
  <c r="B30" s="1"/>
  <c r="D29"/>
  <c r="D28"/>
  <c r="B28" s="1"/>
  <c r="D27"/>
  <c r="D26"/>
  <c r="D94" s="1"/>
  <c r="D19"/>
  <c r="B19" s="1"/>
  <c r="D18"/>
  <c r="D17"/>
  <c r="B17" s="1"/>
  <c r="D16"/>
  <c r="D101" s="1"/>
  <c r="D15"/>
  <c r="B15" s="1"/>
  <c r="D14"/>
  <c r="D13"/>
  <c r="D12"/>
  <c r="D97" s="1"/>
  <c r="D11"/>
  <c r="D10"/>
  <c r="D95" s="1"/>
  <c r="B88"/>
  <c r="B85"/>
  <c r="B84"/>
  <c r="B81"/>
  <c r="B80"/>
  <c r="B79"/>
  <c r="B78"/>
  <c r="B77"/>
  <c r="B71"/>
  <c r="B70"/>
  <c r="B68"/>
  <c r="B67"/>
  <c r="B66"/>
  <c r="B64"/>
  <c r="B63"/>
  <c r="B62"/>
  <c r="B61"/>
  <c r="B60"/>
  <c r="B54"/>
  <c r="B53"/>
  <c r="B51"/>
  <c r="B50"/>
  <c r="B49"/>
  <c r="B47"/>
  <c r="B46"/>
  <c r="B45"/>
  <c r="B44"/>
  <c r="B43"/>
  <c r="B27"/>
  <c r="B37"/>
  <c r="B33"/>
  <c r="B29"/>
  <c r="B13"/>
  <c r="B11"/>
  <c r="B105" l="1"/>
  <c r="D103"/>
  <c r="B102"/>
  <c r="D99"/>
  <c r="B98"/>
  <c r="B96"/>
  <c r="B100"/>
  <c r="B104"/>
  <c r="B10"/>
  <c r="B95" s="1"/>
  <c r="B12"/>
  <c r="B97" s="1"/>
  <c r="B14"/>
  <c r="B99" s="1"/>
  <c r="B16"/>
  <c r="B101" s="1"/>
  <c r="B18"/>
  <c r="B103" s="1"/>
  <c r="B26"/>
  <c r="B94" s="1"/>
  <c r="D96"/>
  <c r="D98"/>
  <c r="D100"/>
  <c r="D102"/>
  <c r="D104"/>
  <c r="D67" i="4"/>
  <c r="D65"/>
  <c r="D63"/>
  <c r="D61"/>
  <c r="E83" l="1"/>
  <c r="E16" l="1"/>
  <c r="D16"/>
</calcChain>
</file>

<file path=xl/sharedStrings.xml><?xml version="1.0" encoding="utf-8"?>
<sst xmlns="http://schemas.openxmlformats.org/spreadsheetml/2006/main" count="1284" uniqueCount="660">
  <si>
    <t>(наименование муниципального образования автономного округа)</t>
  </si>
  <si>
    <t>июля</t>
  </si>
  <si>
    <t>января</t>
  </si>
  <si>
    <t>апреля</t>
  </si>
  <si>
    <t>октября</t>
  </si>
  <si>
    <t>по состоянию на 1</t>
  </si>
  <si>
    <t>года</t>
  </si>
  <si>
    <t>город Ханты-Мансийск</t>
  </si>
  <si>
    <t>город Когалым</t>
  </si>
  <si>
    <t>город Лангепас</t>
  </si>
  <si>
    <t>город Мегион</t>
  </si>
  <si>
    <t>город Нефтеюганск</t>
  </si>
  <si>
    <t>город Нижневартовск</t>
  </si>
  <si>
    <t>город Нягань</t>
  </si>
  <si>
    <t>город Покачи</t>
  </si>
  <si>
    <t>город Пыть-Ях</t>
  </si>
  <si>
    <t>город Радужный</t>
  </si>
  <si>
    <t>город Сургут</t>
  </si>
  <si>
    <t>город Урай</t>
  </si>
  <si>
    <t>город Югорск</t>
  </si>
  <si>
    <t>Белоярский район</t>
  </si>
  <si>
    <t>Березовский район</t>
  </si>
  <si>
    <t>Кондинский район</t>
  </si>
  <si>
    <t>Нефтеюганский район</t>
  </si>
  <si>
    <t>Нижневартовский район</t>
  </si>
  <si>
    <t>Октябрьский район</t>
  </si>
  <si>
    <t>Советский район</t>
  </si>
  <si>
    <t>Сургутский район</t>
  </si>
  <si>
    <t>Ханты-Мансийский район</t>
  </si>
  <si>
    <t>№ п/п</t>
  </si>
  <si>
    <t>Мероприятие</t>
  </si>
  <si>
    <t>Оказание мер поддержки негосударственным (немуниципальным) поставщикам услуг (работ) в социальной сфере</t>
  </si>
  <si>
    <t>Имущественная поддержка</t>
  </si>
  <si>
    <t>Образовательная поддержка</t>
  </si>
  <si>
    <t>организаций (коммерческих, некоммерческих) к предоставлению услуг (выполнению работ) в социальной сфере</t>
  </si>
  <si>
    <t>о реализации мер по поддержке доступа негосударственных</t>
  </si>
  <si>
    <t>(немуниципальных) организаций (коммерческих, некоммерческих) к</t>
  </si>
  <si>
    <t>предоставлению услуг (выполнению работ) в социальной сфере</t>
  </si>
  <si>
    <t>Ханты-Мансийского автономного округа – Югры</t>
  </si>
  <si>
    <t>Отчет муниципального образования</t>
  </si>
  <si>
    <t>Наименование целевого показателя</t>
  </si>
  <si>
    <t>Единицы измерения</t>
  </si>
  <si>
    <t>2017 год</t>
  </si>
  <si>
    <t>план</t>
  </si>
  <si>
    <t>в т.ч. в сферах:</t>
  </si>
  <si>
    <t>единиц</t>
  </si>
  <si>
    <t>х</t>
  </si>
  <si>
    <t>социальная защита населения</t>
  </si>
  <si>
    <t>культура</t>
  </si>
  <si>
    <t>здравоохранение</t>
  </si>
  <si>
    <t>физическая культура и спорт</t>
  </si>
  <si>
    <t>млн. рублей</t>
  </si>
  <si>
    <t>процентов</t>
  </si>
  <si>
    <t>процентные пункты от максимальной ставки</t>
  </si>
  <si>
    <t>процент от полной стоимости</t>
  </si>
  <si>
    <t>развитие гражданского общества</t>
  </si>
  <si>
    <t>1.1</t>
  </si>
  <si>
    <t>1.2</t>
  </si>
  <si>
    <t>1.3</t>
  </si>
  <si>
    <t>1.4</t>
  </si>
  <si>
    <t>1.5</t>
  </si>
  <si>
    <t>2</t>
  </si>
  <si>
    <t>2.1</t>
  </si>
  <si>
    <t>2.2</t>
  </si>
  <si>
    <t>2.3</t>
  </si>
  <si>
    <t>2.4</t>
  </si>
  <si>
    <t>2.5</t>
  </si>
  <si>
    <t>3</t>
  </si>
  <si>
    <t>3.1</t>
  </si>
  <si>
    <t>3.2</t>
  </si>
  <si>
    <t>3.3</t>
  </si>
  <si>
    <t>3.4</t>
  </si>
  <si>
    <t>3.5</t>
  </si>
  <si>
    <t>4</t>
  </si>
  <si>
    <t>4.1</t>
  </si>
  <si>
    <t>4.2</t>
  </si>
  <si>
    <t>4.3</t>
  </si>
  <si>
    <t>4.4</t>
  </si>
  <si>
    <t>4.5</t>
  </si>
  <si>
    <t>5</t>
  </si>
  <si>
    <t>5.1</t>
  </si>
  <si>
    <t>5.2</t>
  </si>
  <si>
    <t>5.3</t>
  </si>
  <si>
    <t>5.4</t>
  </si>
  <si>
    <t>5.5</t>
  </si>
  <si>
    <t>6</t>
  </si>
  <si>
    <t>6.1</t>
  </si>
  <si>
    <t>6.2</t>
  </si>
  <si>
    <t>6.3</t>
  </si>
  <si>
    <t>6.4</t>
  </si>
  <si>
    <t>6.5</t>
  </si>
  <si>
    <t>7</t>
  </si>
  <si>
    <t>7.1</t>
  </si>
  <si>
    <t>7.2</t>
  </si>
  <si>
    <t>7.3</t>
  </si>
  <si>
    <t>7.4</t>
  </si>
  <si>
    <t>7.5</t>
  </si>
  <si>
    <t>8</t>
  </si>
  <si>
    <t>8.1</t>
  </si>
  <si>
    <t>8.2</t>
  </si>
  <si>
    <t>8.3</t>
  </si>
  <si>
    <t>8.4</t>
  </si>
  <si>
    <t>8.5</t>
  </si>
  <si>
    <t>9</t>
  </si>
  <si>
    <t>10</t>
  </si>
  <si>
    <t>11</t>
  </si>
  <si>
    <t>12</t>
  </si>
  <si>
    <t>13</t>
  </si>
  <si>
    <t>14</t>
  </si>
  <si>
    <t>I. Информация о выполнении мероприятий по поддержке доступа негосударственных (немуниципальных)</t>
  </si>
  <si>
    <t>9.1</t>
  </si>
  <si>
    <t>9.2</t>
  </si>
  <si>
    <t>9.3</t>
  </si>
  <si>
    <t>9.4</t>
  </si>
  <si>
    <t>9.5</t>
  </si>
  <si>
    <t>наименование ресурсного центра (организации, наделенной соответствующими функциями)</t>
  </si>
  <si>
    <t>ссылка на сайт ресурсного центра</t>
  </si>
  <si>
    <t>площадь в метрах квадратных</t>
  </si>
  <si>
    <t>общее количество образовательных мероприятий, в т.ч.</t>
  </si>
  <si>
    <t>организованных с участием исполнительных органов государственной власти автономного округа</t>
  </si>
  <si>
    <t>самостоятельно организованных муниципальным образованием</t>
  </si>
  <si>
    <t>Информирование населения через средства массовой информации о деятельности негосударственных (немуниципальных) поставщиков услуг (работ) в социальной сфере, «историях успеха» и достижениях</t>
  </si>
  <si>
    <t>факт на</t>
  </si>
  <si>
    <t>1</t>
  </si>
  <si>
    <t>II. Информация о достижении целевых показателей реализации мероприятий по поддержке доступа негосударственных</t>
  </si>
  <si>
    <t>(немуниципальных) организаций (коммерческих, некоммерческих) к предоставлению услуг (выполнению работ) в социальной сфере</t>
  </si>
  <si>
    <t>Количество получателей поддержки, в т.ч. по видам:</t>
  </si>
  <si>
    <t>человек</t>
  </si>
  <si>
    <t>- организованных с участием исполнительных органов государственной власти автономного округа</t>
  </si>
  <si>
    <t>количество негосударственных (немуниципальных) поставщиков услуг (работ) в социальной сфере, которым предоставлена финансовая поддержка:</t>
  </si>
  <si>
    <t>- персонифицированное финансирование (сертификаты)</t>
  </si>
  <si>
    <t>- предоставление грантов</t>
  </si>
  <si>
    <t>всего</t>
  </si>
  <si>
    <t>из них:</t>
  </si>
  <si>
    <t>государственные (муниципальные)</t>
  </si>
  <si>
    <t>негосударственные (немуниципальные)</t>
  </si>
  <si>
    <t>общественные организации</t>
  </si>
  <si>
    <t>в том числе:</t>
  </si>
  <si>
    <t>Отчетная дата</t>
  </si>
  <si>
    <t>Социальная защита населения</t>
  </si>
  <si>
    <t>Культура</t>
  </si>
  <si>
    <t>Здравоохранение</t>
  </si>
  <si>
    <t>Физическая культура и спорт</t>
  </si>
  <si>
    <t>социально ориентированные некоммерческие организации</t>
  </si>
  <si>
    <t>малые предприятия</t>
  </si>
  <si>
    <t>индивидуальные предприниматели</t>
  </si>
  <si>
    <t>2018 год</t>
  </si>
  <si>
    <t>Социальная защита и социальное обслуживание</t>
  </si>
  <si>
    <t>ИТОГО</t>
  </si>
  <si>
    <t>2019 год</t>
  </si>
  <si>
    <t>2020 год</t>
  </si>
  <si>
    <t>2021 год</t>
  </si>
  <si>
    <t>2022 год</t>
  </si>
  <si>
    <t>2023 год</t>
  </si>
  <si>
    <t>2024 год</t>
  </si>
  <si>
    <t>2025 год</t>
  </si>
  <si>
    <t>2026 год</t>
  </si>
  <si>
    <t>2027 год</t>
  </si>
  <si>
    <t>2028 год</t>
  </si>
  <si>
    <t>2029 год</t>
  </si>
  <si>
    <t>2030 год</t>
  </si>
  <si>
    <t>- компенсация расходов за оказанные услуги (выполненные работы) (субсидии)</t>
  </si>
  <si>
    <t>- размещение муниципального заказа на оказание услуг (выполнение работ)</t>
  </si>
  <si>
    <t>Налоговая поддержка</t>
  </si>
  <si>
    <t>наименование правового акта* об установлении льготного налогообложения</t>
  </si>
  <si>
    <t>дата правового акта</t>
  </si>
  <si>
    <t>номер правового акта</t>
  </si>
  <si>
    <t>III. Информация о количестве поставщиков, состоящих в отраслевых реестрах поставщиков услуг в социальной сфере</t>
  </si>
  <si>
    <t>образование (включая молодежную политику)</t>
  </si>
  <si>
    <t>Образование (включая молодежную политику)</t>
  </si>
  <si>
    <t>* с приложением копий правовых актов муниципальных образований</t>
  </si>
  <si>
    <t>наименование правового акта* о создании ресурсного центра (наделении полномочиями ресурсного центра)</t>
  </si>
  <si>
    <t>Раздел I</t>
  </si>
  <si>
    <t>Раздел II</t>
  </si>
  <si>
    <t>Раздел III</t>
  </si>
  <si>
    <t>Раздел IV</t>
  </si>
  <si>
    <t>Строка 6</t>
  </si>
  <si>
    <t>Примечание</t>
  </si>
  <si>
    <t>Комментарии к отчету</t>
  </si>
  <si>
    <t>Строка 10</t>
  </si>
  <si>
    <t>Строка 11</t>
  </si>
  <si>
    <t>+</t>
  </si>
  <si>
    <t>Строка 2</t>
  </si>
  <si>
    <t>(логические взаимоувязки разделов и строк)</t>
  </si>
  <si>
    <t>В случае наличия в муниципальном образовании фактически переданных негосударственным (немуниципальным) поставщикам услуг (работ), в обязательном порядке должны быть утверждены стандарты оказания услуг (выполнения работ), стоимость услуг (работ), реестр поставщиков</t>
  </si>
  <si>
    <t>Раздел V</t>
  </si>
  <si>
    <t>Да</t>
  </si>
  <si>
    <t>Нет</t>
  </si>
  <si>
    <t>Региональный перечень</t>
  </si>
  <si>
    <t>Общероссийские перечни</t>
  </si>
  <si>
    <t>Отметка о передаче услуги (работы) на исполнение негосударственным (немуниципальным) поставщикам (да / нет) по состоянию на</t>
  </si>
  <si>
    <t>Приложение 2 к исходящему</t>
  </si>
  <si>
    <t>В случае проведения в муниципальном образовании образовательных мероприятий по вопросам деятельности негосударственных (немуниципальных) поставщиков на рынках услуг (работ) социальной сферы, указывается количество человек (руководители, работники, добровольцы негосударственных (немуниципальных) организаций, индивидуальные предприниматели), прошедших обучение</t>
  </si>
  <si>
    <t>Организационные мероприятия</t>
  </si>
  <si>
    <t>наименование координационного органа</t>
  </si>
  <si>
    <t>наименование правового акта* о создании координационного органа (наделении полномочиями)</t>
  </si>
  <si>
    <t>Определение заместителя главы муниципального образования, курирующего «дорожную карту» муниципального образования в целях координации деятельности органов местного самоуправления при ее реализации</t>
  </si>
  <si>
    <t>фамилия, имя, отчество</t>
  </si>
  <si>
    <t>должность</t>
  </si>
  <si>
    <t>контактные данные</t>
  </si>
  <si>
    <t>телефон 8(000)000-00-00</t>
  </si>
  <si>
    <t>адрес электронной почты</t>
  </si>
  <si>
    <t>наименование правового акта* о наделении полномочиями</t>
  </si>
  <si>
    <t>Определение уполномоченного органа местного самоуправления, ответственного за разработку «дорожной карты» муниципального образования и отвечающего за координацию деятельности органов местного самоуправления при реализации «дорожной карты» муниципального образования по направлениям развития и функционирования социальной сферы</t>
  </si>
  <si>
    <t>наименование уполномоченного органа</t>
  </si>
  <si>
    <t>фамилия, имя, отчество контактного лица</t>
  </si>
  <si>
    <t>Наличие утвержденного в муниципальном образовании плана мероприятий («дорожной карты») по поддержке доступа негосударственных (немуниципальных) организаций (коммерческих, некоммерческих) к предоставлению услуг в социальной сфере</t>
  </si>
  <si>
    <t>наименование правового акта* об УТВЕРЖДЕНИИ плана мероприятий</t>
  </si>
  <si>
    <t>наименование правового акта*, которым внесены ПОСЛЕДНИЕ ИЗМЕНЕНИЯ в "дорожную карту"</t>
  </si>
  <si>
    <t>наименование правового акта* об утверждении муниципальной программы</t>
  </si>
  <si>
    <t>наименование правового акта* об УТВЕРЖДЕНИИ муниципальной программы</t>
  </si>
  <si>
    <t>наименование правового акта* о ВНЕСЕНИИ ИЗМЕНЕНИЙ в муниципальную программу</t>
  </si>
  <si>
    <t>наименования мероприятий, направленных на поддержку деятельности негосударственных (немуниципальных) поставщиков</t>
  </si>
  <si>
    <t>Наличие на официальном сайте органов местного самоуправления раздела, посвященного поддержке негосударственных (немуниципальных) поставщиков услуг (работ) в социальной сфере</t>
  </si>
  <si>
    <t>наименование раздела</t>
  </si>
  <si>
    <t>ссылка на соответствующую страницу на сайте</t>
  </si>
  <si>
    <t>наименование правового акта* об утверждении перечня услуг (работ)</t>
  </si>
  <si>
    <t>ссылка на соответствующую страницу на сайте, где размещен перечень услуг (работ)</t>
  </si>
  <si>
    <t>наименование правового акта* об утверждении стандарта оказания услуги (выполнения работы)</t>
  </si>
  <si>
    <t>10.1</t>
  </si>
  <si>
    <t>наименование правового акта* об утверждении стоимости услуги (работы)</t>
  </si>
  <si>
    <t>10.2</t>
  </si>
  <si>
    <t>10.3</t>
  </si>
  <si>
    <t>10.4</t>
  </si>
  <si>
    <t>10.5</t>
  </si>
  <si>
    <t>11.1</t>
  </si>
  <si>
    <t>наименование правового акта* об утверждении порядка создания и ведения реестра поставщиков</t>
  </si>
  <si>
    <t>ссылка на соответствующую страницу на сайте, где размещен реестр поставщиков</t>
  </si>
  <si>
    <t>11.2</t>
  </si>
  <si>
    <t>11.3</t>
  </si>
  <si>
    <t>11.4</t>
  </si>
  <si>
    <t>11.5</t>
  </si>
  <si>
    <t>15</t>
  </si>
  <si>
    <t>16</t>
  </si>
  <si>
    <t>Строка 8</t>
  </si>
  <si>
    <t>Строка 9</t>
  </si>
  <si>
    <t>Строка 13</t>
  </si>
  <si>
    <t>Строка 14</t>
  </si>
  <si>
    <t>Строка 15</t>
  </si>
  <si>
    <t>Определение на уровне муниципального образования координационного органа, обеспечивающего согласованную деятельность органов местного самоуправления, центров инноваций в социальной сфере, общественных палат, ресурсных центров поддержки некоммерческих организаций и других заинтересованных организаций в реализации мероприятий по обеспечению поэтапного доступа негосударственных (немуниципальных) организаций, в т.ч. СО НКО, к предоставлению услуг в социальной сфере</t>
  </si>
  <si>
    <t>Наличие утвержденной муниципальной программы развития и поддержки гражданского общества, некоммерческих организаций, в т.ч. СО НКО</t>
  </si>
  <si>
    <t>Формирование перечня услуг (работ), которые запланированы к передаче на исполнение негосударственным (немуниципальным) организациям, в т.ч. СО НКО, размещение его на официальном сайте органов местного самоуправления, в т.ч. в сферах:</t>
  </si>
  <si>
    <t>Стандартизация предоставления услуг (выполнения работ), которые могут быть переданы на исполнение негосударственным (немуниципальным) организациям, в т.ч. СО НКО, в соответствующих сферах:</t>
  </si>
  <si>
    <t>Утверждение стоимости одной услуги (работы), которая может быть передана на исполнение негосударственным (немуниципальным) организациям, в т.ч. СО НКО, в соответствующих сферах:</t>
  </si>
  <si>
    <t>Правовой акт муниципального образования об установлении для СО НКО льготы на предоставление в аренду муниципального имущества</t>
  </si>
  <si>
    <t>наименование правового акта* об установлении льготы для СО НКО</t>
  </si>
  <si>
    <t>Установление льготного налогообложения для СО НКО по земельному налогу</t>
  </si>
  <si>
    <t>количество информационных материалов, размещенных в СМИ, о деятельности негосударственных (немуниципальных) поставщиков услуг, в т.ч. СО НКО и социальных предпринимателей (единиц)</t>
  </si>
  <si>
    <t>из них СО НКО</t>
  </si>
  <si>
    <t>количество СО НКО, которым предоставлены помещения НА УСЛОВИЯХ ЛЬГОТНОЙ АРЕНДЫ</t>
  </si>
  <si>
    <t>количество СО НКО, которым предоставлены помещения НА БЕЗВОЗМЕЗДНОЙ ОСНОВЕ</t>
  </si>
  <si>
    <t>количество СО НКО, которым предоставлена льгота по земельному налогу</t>
  </si>
  <si>
    <t>Число поставщиков услуг, включенных в реестры, единиц</t>
  </si>
  <si>
    <r>
      <t>Дополнение муниципальных программ социальной сферы мероприятиями по поддержке деятельности негосударственных (немуниципальных) организаций, в т.ч. СО НКО, оказывающих услуги (выполняющих работы) в соответствующей сфере</t>
    </r>
    <r>
      <rPr>
        <vertAlign val="superscript"/>
        <sz val="12"/>
        <rFont val="Times New Roman"/>
        <family val="1"/>
        <charset val="204"/>
      </rPr>
      <t>1</t>
    </r>
    <r>
      <rPr>
        <sz val="12"/>
        <rFont val="Times New Roman"/>
        <family val="1"/>
        <charset val="204"/>
      </rPr>
      <t>:</t>
    </r>
  </si>
  <si>
    <r>
      <t>Формирование и ведение в муниципальном образовании реестров поставщиков услуг социальной сферы, включающих как государственные (муниципальные), так и негосударственные (немуниципальные) организации, в т.ч. СО НКО, в соответствующих сферах</t>
    </r>
    <r>
      <rPr>
        <vertAlign val="superscript"/>
        <sz val="12"/>
        <rFont val="Times New Roman"/>
        <family val="1"/>
        <charset val="204"/>
      </rPr>
      <t>2</t>
    </r>
    <r>
      <rPr>
        <sz val="12"/>
        <rFont val="Times New Roman"/>
        <family val="1"/>
        <charset val="204"/>
      </rPr>
      <t>:</t>
    </r>
  </si>
  <si>
    <r>
      <rPr>
        <vertAlign val="superscript"/>
        <sz val="11"/>
        <color theme="1"/>
        <rFont val="Times New Roman"/>
        <family val="1"/>
        <charset val="204"/>
      </rPr>
      <t>2</t>
    </r>
    <r>
      <rPr>
        <sz val="11"/>
        <color theme="1"/>
        <rFont val="Times New Roman"/>
        <family val="1"/>
        <charset val="204"/>
      </rPr>
      <t xml:space="preserve"> информация о количестве поставщиков, состоящих в реестрах, отражается в разделе III Отчета</t>
    </r>
  </si>
  <si>
    <r>
      <t>исполнение негосударственным (немуниципальным) поставщикам, в т.ч. СО НКО</t>
    </r>
    <r>
      <rPr>
        <vertAlign val="superscript"/>
        <sz val="13"/>
        <rFont val="Times New Roman"/>
        <family val="1"/>
        <charset val="204"/>
      </rPr>
      <t>1</t>
    </r>
  </si>
  <si>
    <r>
      <t>Наименование муниципальной услуги (работы)</t>
    </r>
    <r>
      <rPr>
        <vertAlign val="superscript"/>
        <sz val="12"/>
        <rFont val="Times New Roman"/>
        <family val="1"/>
        <charset val="204"/>
      </rPr>
      <t>2</t>
    </r>
  </si>
  <si>
    <t>(немуниципальных) организаций, осуществляющих деятельность в социальной сфере</t>
  </si>
  <si>
    <t>VI. Факты получения гражданами услуг (работ) от муниципальных и негосударственных</t>
  </si>
  <si>
    <t>Показатели, отражающие факты получения гражданами услуг (работ)</t>
  </si>
  <si>
    <t>за 2018 год</t>
  </si>
  <si>
    <t>за январь - март 2019 года</t>
  </si>
  <si>
    <t>за январь - июнь 2019 года</t>
  </si>
  <si>
    <t>за январь - сентябрь 2019 года</t>
  </si>
  <si>
    <t>за 2019 год</t>
  </si>
  <si>
    <t>за январь - март 2020 года</t>
  </si>
  <si>
    <t>за январь - июнь 2020 года</t>
  </si>
  <si>
    <t>за январь - сентябрь 2020 года</t>
  </si>
  <si>
    <t>за 2020 год</t>
  </si>
  <si>
    <t>за январь - март 2021 года</t>
  </si>
  <si>
    <t>за январь - июнь 2021 года</t>
  </si>
  <si>
    <t>за январь - сентябрь 2021 года</t>
  </si>
  <si>
    <t>за 2021 год</t>
  </si>
  <si>
    <t>за январь - март 2022 года</t>
  </si>
  <si>
    <t>за январь - июнь 2022 года</t>
  </si>
  <si>
    <t>за январь - сентябрь 2022 года</t>
  </si>
  <si>
    <t>за 2022 год</t>
  </si>
  <si>
    <t>за январь - март 2023 года</t>
  </si>
  <si>
    <t>за январь - июнь 2023 года</t>
  </si>
  <si>
    <t>за январь - сентябрь 2023 года</t>
  </si>
  <si>
    <t>за 2023 год</t>
  </si>
  <si>
    <t>за январь - март 2024 года</t>
  </si>
  <si>
    <t>за январь - июнь 2024 года</t>
  </si>
  <si>
    <t>за январь - сентябрь 2024 года</t>
  </si>
  <si>
    <t>за 2024 год</t>
  </si>
  <si>
    <t>за январь - март 2025 года</t>
  </si>
  <si>
    <t>за январь - июнь 2025 года</t>
  </si>
  <si>
    <t>за январь - сентябрь 2025 года</t>
  </si>
  <si>
    <t>за 2025 год</t>
  </si>
  <si>
    <t>за январь - март 2026 года</t>
  </si>
  <si>
    <t>за январь - июнь 2026 года</t>
  </si>
  <si>
    <t>за январь - сентябрь 2026 года</t>
  </si>
  <si>
    <t>за 2026 год</t>
  </si>
  <si>
    <t>за январь - март 2027 года</t>
  </si>
  <si>
    <t>за январь - июнь 2027 года</t>
  </si>
  <si>
    <t>за январь - сентябрь 2027 года</t>
  </si>
  <si>
    <t>за 2027 год</t>
  </si>
  <si>
    <t>за январь - март 2028 года</t>
  </si>
  <si>
    <t>за январь - июнь 2028 года</t>
  </si>
  <si>
    <t>за январь - сентябрь 2028 года</t>
  </si>
  <si>
    <t>за 2028 год</t>
  </si>
  <si>
    <t>за январь - март 2029 года</t>
  </si>
  <si>
    <t>за январь - июнь 2029 года</t>
  </si>
  <si>
    <t>за январь - сентябрь 2029 года</t>
  </si>
  <si>
    <t>за 2029 год</t>
  </si>
  <si>
    <t>за январь - март 2030 года</t>
  </si>
  <si>
    <t>за январь - июнь 2030 года</t>
  </si>
  <si>
    <t>за январь - сентябрь 2030 года</t>
  </si>
  <si>
    <t>за 2030 год</t>
  </si>
  <si>
    <t>Наименование показателя</t>
  </si>
  <si>
    <t>Значение показателя</t>
  </si>
  <si>
    <t>Количество организаций, в отношении которых проведена независимая оценка, единиц</t>
  </si>
  <si>
    <t>Количество организаций, в отношении которых независимая оценка проведена организацией - оператором, единиц</t>
  </si>
  <si>
    <t>Максимальное количество баллов</t>
  </si>
  <si>
    <t>среди:</t>
  </si>
  <si>
    <t>Минимальное количество баллов</t>
  </si>
  <si>
    <t>муниципальные, единиц</t>
  </si>
  <si>
    <t>негосударственные (немуниципальные), единиц</t>
  </si>
  <si>
    <t>Количество организаций, в отношении которых независимая оценка проведена исполнительно-распорядительными органами муниципальных образований автономного округа самостоятельно, единиц</t>
  </si>
  <si>
    <t>муниципальных организаций, баллов</t>
  </si>
  <si>
    <t>негосударственных (немуниципальных) организаций, баллов</t>
  </si>
  <si>
    <t>Среднее значение баллов по муниципальному образованию</t>
  </si>
  <si>
    <t>по муниципальным организациям, баллов</t>
  </si>
  <si>
    <t>по негосударственным (немуниципальным) организациям, баллов</t>
  </si>
  <si>
    <t>итого</t>
  </si>
  <si>
    <t>образование</t>
  </si>
  <si>
    <t>Перечень муниципального имущества, свободного от прав третьих лиц и предназначенного для передачи во временное владение и (или) пользование СО НКО (далее - Перечень)</t>
  </si>
  <si>
    <t>состоящих в Перечне на конец отчетного периода</t>
  </si>
  <si>
    <t>состоящих в Перечне на начало отчетного периода</t>
  </si>
  <si>
    <t>Площадь помещений муниципального имущества, свободного от прав третьих лиц и предназначенного для передачи во временное владение и (или) пользование СО НКО:</t>
  </si>
  <si>
    <t>включенных в Перечень в течение отчетного периода</t>
  </si>
  <si>
    <t>исключенных из Перечня в течение отчетного периода</t>
  </si>
  <si>
    <t>Площадь помещений, фактически предоставленных СО НКО на конец отчетного периода</t>
  </si>
  <si>
    <t>наименование правового акта* об утверждении реестра поставщиков</t>
  </si>
  <si>
    <t>наименование правового акта* об утверждении Перечня</t>
  </si>
  <si>
    <t>ссылка на соответствующую страницу на сайте, где размещен Перечень</t>
  </si>
  <si>
    <r>
      <t>Уровень перечня, в который включена услуга (общероссийские перечни</t>
    </r>
    <r>
      <rPr>
        <vertAlign val="superscript"/>
        <sz val="12"/>
        <rFont val="Times New Roman"/>
        <family val="1"/>
        <charset val="204"/>
      </rPr>
      <t>3</t>
    </r>
    <r>
      <rPr>
        <sz val="12"/>
        <rFont val="Times New Roman"/>
        <family val="1"/>
        <charset val="204"/>
      </rPr>
      <t xml:space="preserve"> / региональный перечень</t>
    </r>
    <r>
      <rPr>
        <vertAlign val="superscript"/>
        <sz val="12"/>
        <rFont val="Times New Roman"/>
        <family val="1"/>
        <charset val="204"/>
      </rPr>
      <t>4</t>
    </r>
    <r>
      <rPr>
        <sz val="12"/>
        <rFont val="Times New Roman"/>
        <family val="1"/>
        <charset val="204"/>
      </rPr>
      <t xml:space="preserve"> / муниципальный перечень)</t>
    </r>
  </si>
  <si>
    <t>Муниципальный перечень</t>
  </si>
  <si>
    <t>Число обучающихся по образовательным программам дошкольного образования</t>
  </si>
  <si>
    <t>Число обучающихся по образовательным программам общего образования</t>
  </si>
  <si>
    <t>Число обучающихся по образовательным программам дополнительного образования</t>
  </si>
  <si>
    <t>Число обучающихся по образовательным программам профессионального образования</t>
  </si>
  <si>
    <t>Число детей, получивших услуги по отдыху и оздоровлению по линии отрасли образования</t>
  </si>
  <si>
    <t>Число граждан, получивших услуги в сфере молодежной политики</t>
  </si>
  <si>
    <t>Число зрителей театров</t>
  </si>
  <si>
    <t>Число зрителей концертов</t>
  </si>
  <si>
    <t>Число посетителей музеев (выставок)</t>
  </si>
  <si>
    <t>Количество посещений библиотек</t>
  </si>
  <si>
    <t>Число детей, получивших услуги по отдыху и оздоровлению по линии отрасли культуры</t>
  </si>
  <si>
    <t>Число лиц, прошедших спортивную подготовку</t>
  </si>
  <si>
    <t>Число детей, получивших услуги по отдыху и оздоровлению по линии отрасли физической культуры и спорта</t>
  </si>
  <si>
    <t>Число граждан, получивших социальные услуги по индивидуальным программам социального обслуживания</t>
  </si>
  <si>
    <t>Число граждан, получивших срочные социальные услуги</t>
  </si>
  <si>
    <t>Число детей, получивших услуги по отдыху и оздоровлению по линии отрасли социальной защиты</t>
  </si>
  <si>
    <t>Количество случаев лечения</t>
  </si>
  <si>
    <t>Количество случаев госпитализации</t>
  </si>
  <si>
    <t>Количество врачебных посещений</t>
  </si>
  <si>
    <t>Количество выполненных медицинских исследований</t>
  </si>
  <si>
    <t>Количество койко-дней по оказанию паллиативной медицинской помощи</t>
  </si>
  <si>
    <t>Число детей, получивших услуги по отдыху и оздоровлению по линии отрасли здравоохранения</t>
  </si>
  <si>
    <r>
      <t>VII. Результаты проведения независимой оценки качества условий оказания услуг организациями, осуществляющими деятельность в социальной сфере</t>
    </r>
    <r>
      <rPr>
        <vertAlign val="superscript"/>
        <sz val="13"/>
        <rFont val="Times New Roman"/>
        <family val="1"/>
        <charset val="204"/>
      </rPr>
      <t>1</t>
    </r>
  </si>
  <si>
    <r>
      <rPr>
        <vertAlign val="superscript"/>
        <sz val="12"/>
        <rFont val="Times New Roman"/>
        <family val="1"/>
        <charset val="204"/>
      </rPr>
      <t>1</t>
    </r>
    <r>
      <rPr>
        <sz val="12"/>
        <rFont val="Times New Roman"/>
        <family val="1"/>
        <charset val="204"/>
      </rPr>
      <t xml:space="preserve"> информация о результатах проведения независимой оценки качества условий оказания услуг организациями, осуществляющими деятельность в социальной сфере, приводится вне зависимости от того, кто является организатором ее проведения - автономный округ или муниципальное образование автономного округа</t>
    </r>
  </si>
  <si>
    <t>Доля численности детей, посещающих частные дошкольные образовательные организации в общей численности детей, посещающих дошкольные образовательные организации</t>
  </si>
  <si>
    <t>8.6</t>
  </si>
  <si>
    <r>
      <rPr>
        <vertAlign val="superscript"/>
        <sz val="11"/>
        <rFont val="Times New Roman"/>
        <family val="1"/>
        <charset val="204"/>
      </rPr>
      <t>1</t>
    </r>
    <r>
      <rPr>
        <sz val="11"/>
        <rFont val="Times New Roman"/>
        <family val="1"/>
        <charset val="204"/>
      </rPr>
      <t xml:space="preserve"> услуги (работы) из перечня услуг (работ), которые запланированы к передаче на исполнение негосударственным (немуниципальным) организациям, в т.ч. СО НКО, в соответствии с правовыми актами муниципального образования (приказами органов местного самоуправления)</t>
    </r>
  </si>
  <si>
    <r>
      <t>Объем средств, запланированных к передаче (переданных) из бюджета муниципального образования негосударственным (немуниципальным) организациям, в т.ч. СО НКО, для оказания услуг (выполнения работ) (</t>
    </r>
    <r>
      <rPr>
        <i/>
        <sz val="10"/>
        <color theme="1"/>
        <rFont val="Times New Roman"/>
        <family val="1"/>
        <charset val="204"/>
      </rPr>
      <t>услуги, отраженные в строке 2</t>
    </r>
    <r>
      <rPr>
        <sz val="12"/>
        <color theme="1"/>
        <rFont val="Times New Roman"/>
        <family val="1"/>
        <charset val="204"/>
      </rPr>
      <t>), всего</t>
    </r>
  </si>
  <si>
    <r>
      <t>Объем средств бюджета муниципального образования, направляемых на оказание услуг (выполнение работ) населению в социальной сфере через конкурентные процедуры</t>
    </r>
    <r>
      <rPr>
        <vertAlign val="superscript"/>
        <sz val="12"/>
        <rFont val="Times New Roman"/>
        <family val="1"/>
        <charset val="204"/>
      </rPr>
      <t>2</t>
    </r>
    <r>
      <rPr>
        <sz val="12"/>
        <rFont val="Times New Roman"/>
        <family val="1"/>
        <charset val="204"/>
      </rPr>
      <t xml:space="preserve"> (механизмы), участвовать в которых имеют право негосударственные (немуниципальные) поставщики (</t>
    </r>
    <r>
      <rPr>
        <i/>
        <sz val="10"/>
        <rFont val="Times New Roman"/>
        <family val="1"/>
        <charset val="204"/>
      </rPr>
      <t>средства, запланированные (фактически переданные) поставщикам всех форм собственности, как государственной (муниципальной), так и частной, через конкурентные процедуры</t>
    </r>
    <r>
      <rPr>
        <sz val="12"/>
        <rFont val="Times New Roman"/>
        <family val="1"/>
        <charset val="204"/>
      </rPr>
      <t>), всего</t>
    </r>
  </si>
  <si>
    <r>
      <rPr>
        <vertAlign val="superscript"/>
        <sz val="11"/>
        <rFont val="Times New Roman"/>
        <family val="1"/>
        <charset val="204"/>
      </rPr>
      <t>2</t>
    </r>
    <r>
      <rPr>
        <sz val="11"/>
        <rFont val="Times New Roman"/>
        <family val="1"/>
        <charset val="204"/>
      </rPr>
      <t xml:space="preserve"> конкурентными процедурами считаются: 1) конкурентные способы закупок услуг (работ) по федеральному законодательству о контрактной системе (с учетом случаев заключения контрактов с единственными поставщиками услуг в результате признания конкурентных процедур несостоявшимися); 2) конкурсное предоставление субсидий негосударственным (немуниципальным) поставщикам услуг; 3) целевые потребительские субсидии (сертификаты); 4) компенсации поставщикам социальных услуг</t>
    </r>
  </si>
  <si>
    <r>
      <t>Доля средств бюджета муниципального образования, выделяемых негосударственным (немуниципальным) организациям, в т.ч. СО НКО, в общем объеме средств бюджета муниципального образования, предусмотренных для обеспечения предоставления муниципальных услуг (работ), оказываемых (выполняемых) органами местного самоуправления и подведомственными организациями (</t>
    </r>
    <r>
      <rPr>
        <i/>
        <sz val="10"/>
        <color theme="1"/>
        <rFont val="Times New Roman"/>
        <family val="1"/>
        <charset val="204"/>
      </rPr>
      <t>отношение строки 4 к строке 3</t>
    </r>
    <r>
      <rPr>
        <sz val="12"/>
        <color theme="1"/>
        <rFont val="Times New Roman"/>
        <family val="1"/>
        <charset val="204"/>
      </rPr>
      <t>), всего</t>
    </r>
  </si>
  <si>
    <r>
      <t xml:space="preserve">Доля средств бюджета муниципального образования, направленных на оказание услуг (выполнение работ) населению в социальной сфере через конкурентные процедуры, участвовать в которых имеют право негосударственные (немуниципальные) поставщики услуг (работ), в общем объеме средств бюджета муниципального образования автономного округа, выделенных на предоставление услуг (работ) населению в социальной сфере </t>
    </r>
    <r>
      <rPr>
        <i/>
        <sz val="10"/>
        <rFont val="Times New Roman"/>
        <family val="1"/>
        <charset val="204"/>
      </rPr>
      <t>(отношение строки 5 к строке 3</t>
    </r>
    <r>
      <rPr>
        <sz val="10"/>
        <rFont val="Times New Roman"/>
        <family val="1"/>
        <charset val="204"/>
      </rPr>
      <t>)</t>
    </r>
    <r>
      <rPr>
        <sz val="12"/>
        <rFont val="Times New Roman"/>
        <family val="1"/>
        <charset val="204"/>
      </rPr>
      <t>, всего</t>
    </r>
  </si>
  <si>
    <r>
      <rPr>
        <vertAlign val="superscript"/>
        <sz val="11"/>
        <rFont val="Times New Roman"/>
        <family val="1"/>
        <charset val="204"/>
      </rPr>
      <t>3</t>
    </r>
    <r>
      <rPr>
        <sz val="11"/>
        <rFont val="Times New Roman"/>
        <family val="1"/>
        <charset val="204"/>
      </rPr>
      <t xml:space="preserve"> руководители, работники и добровольцы негосударственных (немуниципальных) организаций, индивидуальные предприниматели, осуществляющие деятельность в социальной сфере на территории муниципального образования</t>
    </r>
  </si>
  <si>
    <r>
      <t>Объем грантов в форме субсидий, предоставленных из бюджета муниципального образования СО НКО на реализацию социально значимых программ и проектов (сумма финансовой поддержки, направленная на проведение конкурсов среди СО НКО)</t>
    </r>
    <r>
      <rPr>
        <vertAlign val="superscript"/>
        <sz val="12"/>
        <rFont val="Times New Roman"/>
        <family val="1"/>
        <charset val="204"/>
      </rPr>
      <t>5</t>
    </r>
    <r>
      <rPr>
        <sz val="12"/>
        <rFont val="Times New Roman"/>
        <family val="1"/>
        <charset val="204"/>
      </rPr>
      <t>, всего</t>
    </r>
  </si>
  <si>
    <r>
      <rPr>
        <vertAlign val="superscript"/>
        <sz val="11"/>
        <rFont val="Times New Roman"/>
        <family val="1"/>
        <charset val="204"/>
      </rPr>
      <t>5</t>
    </r>
    <r>
      <rPr>
        <sz val="11"/>
        <rFont val="Times New Roman"/>
        <family val="1"/>
        <charset val="204"/>
      </rPr>
      <t xml:space="preserve"> отражаются средства, предоставленные СО НКО на реализацию проектов (дополнительно к средствам, переданным на оказание услуг (выполнение работ) по строке 4 раздела II Отчета)</t>
    </r>
  </si>
  <si>
    <r>
      <rPr>
        <vertAlign val="superscript"/>
        <sz val="11"/>
        <rFont val="Times New Roman"/>
        <family val="1"/>
        <charset val="204"/>
      </rPr>
      <t>1</t>
    </r>
    <r>
      <rPr>
        <sz val="11"/>
        <rFont val="Times New Roman"/>
        <family val="1"/>
        <charset val="204"/>
      </rPr>
      <t xml:space="preserve"> финансовые средства на реализацию мероприятий указываются в сроках 4, 11 раздела II Отчета</t>
    </r>
  </si>
  <si>
    <t>Информационная поддержка</t>
  </si>
  <si>
    <t>Строка 4</t>
  </si>
  <si>
    <t>Строка 8.1</t>
  </si>
  <si>
    <t>Строка 8.2</t>
  </si>
  <si>
    <t>Строка 8.3</t>
  </si>
  <si>
    <t>Строка 8.4</t>
  </si>
  <si>
    <t>Строка 8.5</t>
  </si>
  <si>
    <t>Орган местного самоуправления</t>
  </si>
  <si>
    <t>Фамилия, имя, отчетство руководителя ОМСУ</t>
  </si>
  <si>
    <t>Фамилия, имя, отчетство специалиста, ответственного за предоставление информации</t>
  </si>
  <si>
    <t>Номер телефона специалиста (с кодом города)</t>
  </si>
  <si>
    <t>Адрес электронной почты специалиста</t>
  </si>
  <si>
    <t>Должность руководителя ОМСУ</t>
  </si>
  <si>
    <t>Должность специалиста</t>
  </si>
  <si>
    <t>Фамилия, имя, отчетство непосредственного руководителя специалиста</t>
  </si>
  <si>
    <t>Должность непосредственного руководителя</t>
  </si>
  <si>
    <t>Номер телефона непосредственного руководителя (с кодом города)</t>
  </si>
  <si>
    <t>Адрес электронной почты непосредственного руководителя</t>
  </si>
  <si>
    <t>Номер телефона руководителя ОМСУ (с кодом города)</t>
  </si>
  <si>
    <t>Адрес электронной почты руководителя ОМСУ</t>
  </si>
  <si>
    <t>Раздел VI</t>
  </si>
  <si>
    <r>
      <t xml:space="preserve">Создание ресурсного центра </t>
    </r>
    <r>
      <rPr>
        <u/>
        <sz val="12"/>
        <rFont val="Times New Roman"/>
        <family val="1"/>
        <charset val="204"/>
      </rPr>
      <t>поддержки СО НКО</t>
    </r>
    <r>
      <rPr>
        <sz val="12"/>
        <rFont val="Times New Roman"/>
        <family val="1"/>
        <charset val="204"/>
      </rPr>
      <t xml:space="preserve">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некоммерческим организациям для реализации общественно-значимых проектов)</t>
    </r>
    <r>
      <rPr>
        <vertAlign val="superscript"/>
        <sz val="12"/>
        <rFont val="Times New Roman"/>
        <family val="1"/>
        <charset val="204"/>
      </rPr>
      <t>3</t>
    </r>
  </si>
  <si>
    <r>
      <t xml:space="preserve">Создание ресурсного центра </t>
    </r>
    <r>
      <rPr>
        <u/>
        <sz val="12"/>
        <rFont val="Times New Roman"/>
        <family val="1"/>
        <charset val="204"/>
      </rPr>
      <t>поддержки социальных предпринимателей</t>
    </r>
    <r>
      <rPr>
        <sz val="12"/>
        <rFont val="Times New Roman"/>
        <family val="1"/>
        <charset val="204"/>
      </rPr>
      <t xml:space="preserve">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социальным предпринимателям для реализации общественно-значимых проектов)</t>
    </r>
    <r>
      <rPr>
        <vertAlign val="superscript"/>
        <sz val="12"/>
        <rFont val="Times New Roman"/>
        <family val="1"/>
        <charset val="204"/>
      </rPr>
      <t>3</t>
    </r>
  </si>
  <si>
    <r>
      <rPr>
        <vertAlign val="superscript"/>
        <sz val="11"/>
        <rFont val="Times New Roman"/>
        <family val="1"/>
        <charset val="204"/>
      </rPr>
      <t>3</t>
    </r>
    <r>
      <rPr>
        <sz val="11"/>
        <rFont val="Times New Roman"/>
        <family val="1"/>
        <charset val="204"/>
      </rPr>
      <t xml:space="preserve"> к ресурсным центрам также относятся специализированные учебные центры по реализации образовательных (просветительских) программ для СО НКО / социальных предпринимателей, центры инноваций социальной сферы, фонды, оказывающие целевую поддержку СО НКО / социальным предпринимателям, добровольческие центры</t>
    </r>
  </si>
  <si>
    <r>
      <rPr>
        <vertAlign val="superscript"/>
        <sz val="11"/>
        <rFont val="Times New Roman"/>
        <family val="1"/>
        <charset val="204"/>
      </rPr>
      <t>4</t>
    </r>
    <r>
      <rPr>
        <sz val="11"/>
        <rFont val="Times New Roman"/>
        <family val="1"/>
        <charset val="204"/>
      </rPr>
      <t xml:space="preserve"> отражаются средства на деятельность ресурсных центров любой организационно-правовой формы для СО НКО / социальных предпринимателей, центров инноваций социальной сферы любой организационно-правовой формы, фондов, оказывающих целевую поддержку СО НКО / социальным предпринимателям, добровольческих центров, на функционирование муниципального информационного ресурса (информационного портала) в сети Интернет (специализированного раздела) для СО НКО / социальных предпринимателей, специализированных учебных центров по реализации образовательных (просветительских) программ для СО НКО / социальных предпринимателей (без учета ассигнований, предоставленных из бюджета автономного округа бюджету муниципального образования автономного округа на реализацию соответствующих мероприятий)</t>
    </r>
  </si>
  <si>
    <t>Перечень муниципального имущества, предназначенного для передачи во владение (пользование) субъектам малого и среднего предпринимательства (далее - Перечень)</t>
  </si>
  <si>
    <t>13.1</t>
  </si>
  <si>
    <t>13.2</t>
  </si>
  <si>
    <t>Площадь помещений муниципального имущества, свободного от прав третьих лиц и предназначенного для предоставления во владение (пользование) субъектам малого и среднего предпринимательства:</t>
  </si>
  <si>
    <t>Площадь помещений, фактически предоставленных социальным предпринимателям на конец отчетного периода</t>
  </si>
  <si>
    <t>количество социальных предпринимателей, которым предоставлены во владение (пользование) помещения муниципального имущества</t>
  </si>
  <si>
    <t>Правовой акт муниципального образования об установлении для социальных предпринимателей льготы на предоставление в аренду муниципального имущества</t>
  </si>
  <si>
    <t>наименование правового акта* об установлении льготы для социальных предпринимателей</t>
  </si>
  <si>
    <t>наименование подпрограммы по поддержке СО НКО (при наличии)</t>
  </si>
  <si>
    <t>наименования программных мероприятий по поддержке СО НКО (если из названия программы / подпрограммы явным образом не следует, что она направлена на поддержку СО НКО)</t>
  </si>
  <si>
    <t>12.А</t>
  </si>
  <si>
    <t>5.А</t>
  </si>
  <si>
    <t>Наличие в муниципальном образовании отдельной подпрограммы (мероприятия) по поддержке социального предпринимательства в муниципальной программе по поддержке малого и среднего предпринимательства (муниципальной программе экономического развития)</t>
  </si>
  <si>
    <t>наименование подпрограммы по поддержке социального предпринимательства (при наличии)</t>
  </si>
  <si>
    <t>наименования программных мероприятий по поддержке социального предпринимательства (если из названия программы / подпрограммы явным образом не следует, что она направлена на поддержку социального предпринимательства)</t>
  </si>
  <si>
    <t>16.1</t>
  </si>
  <si>
    <t>16.2</t>
  </si>
  <si>
    <t>Наличие в правовых актах муниципального образования мер по предоставлению на льготных условиях СО НКО и / или социальным предпринимателям рекламных площадей, находящихся в собственности муниципального образования, в том числе печатных площадей в средствах массовой информации, времени телевизионного и радиовещательного эфиров</t>
  </si>
  <si>
    <t>наименование правового акта* устанавливающего меры по предоставлению на льготных условиях рекламных площадей, в том числе печатных площадей в средствах массовой информации, времени телевизионного и радиовещательного эфиров</t>
  </si>
  <si>
    <t>наименование мер поддержки (льготное предоставление рекламных площадей / печатных площадей в СМИ / времени телевизионного и радиовещательного эфиров)</t>
  </si>
  <si>
    <t>категория получателей мер поддержки (СО НКО / социальные предприниматели)</t>
  </si>
  <si>
    <t>14.1</t>
  </si>
  <si>
    <t>14.2</t>
  </si>
  <si>
    <t>14.3</t>
  </si>
  <si>
    <t>14.4</t>
  </si>
  <si>
    <t>Установление льготного налогообложения для социальных предпринимателей по земельному налогу</t>
  </si>
  <si>
    <t>количество социальных предпринимателей, которым предоставлена льгота по земельному налогу</t>
  </si>
  <si>
    <t>Размер предоставляемой льготы по земельному налогу для:</t>
  </si>
  <si>
    <t>СО НКО</t>
  </si>
  <si>
    <t>социальных предпринимателей</t>
  </si>
  <si>
    <r>
      <rPr>
        <vertAlign val="superscript"/>
        <sz val="11"/>
        <rFont val="Times New Roman"/>
        <family val="1"/>
        <charset val="204"/>
      </rPr>
      <t>4</t>
    </r>
    <r>
      <rPr>
        <sz val="11"/>
        <rFont val="Times New Roman"/>
        <family val="1"/>
        <charset val="204"/>
      </rPr>
      <t xml:space="preserve"> в случае безвозмездного предоставления имущества СО НКО / социальным предпринимателям, размер льготы равен 100%</t>
    </r>
  </si>
  <si>
    <r>
      <t>Размер льготы при предоставлении недвижимого имущества в аренду</t>
    </r>
    <r>
      <rPr>
        <vertAlign val="superscript"/>
        <sz val="12"/>
        <rFont val="Times New Roman"/>
        <family val="1"/>
        <charset val="204"/>
      </rPr>
      <t xml:space="preserve">4 </t>
    </r>
    <r>
      <rPr>
        <sz val="12"/>
        <rFont val="Times New Roman"/>
        <family val="1"/>
        <charset val="204"/>
      </rPr>
      <t>для:</t>
    </r>
  </si>
  <si>
    <t>8.7</t>
  </si>
  <si>
    <t>8.8</t>
  </si>
  <si>
    <t>Строка 8.7</t>
  </si>
  <si>
    <t>Строка 8.8</t>
  </si>
  <si>
    <t>13.3</t>
  </si>
  <si>
    <t>Предоставление в аренду (безвозмездное пользование) негосударственным (немуниципальным) организациям, оказывающим услуги (выполняющим работы) социальной сферы,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t>
  </si>
  <si>
    <t>количество СО НКО, которым предоставлены в аренду (безвозмездное пользование) такие помещения, единиц</t>
  </si>
  <si>
    <t>количество социальных предпринимателей, которым предоставлены в аренду (безвозмездное пользование) такие помещения, единиц</t>
  </si>
  <si>
    <t>площадь помещений предоставленных СО НКО, кв. метров</t>
  </si>
  <si>
    <t>площадь помещений, предоставленных социальным предпринимателям, кв. метров</t>
  </si>
  <si>
    <t>число воспитанников, посещающих частные дошкольные образовательные организации</t>
  </si>
  <si>
    <t>число воспитанников, посещающих муниципальные (государственные) дошкольные образовательные организации</t>
  </si>
  <si>
    <t>Строка 5</t>
  </si>
  <si>
    <t>Средства бюджета муниципального образования для передачи негосударственным (немуниципальным) поставщикам на оказание услуг (выполнение работ) планируются в муниципальных программах по соответствующим мероприятиям. Порядок (механизм) передачи средств также устанавливается в муниципальной программе. Объем средств, запланированных к передаче (переданных) из бюджета муниципального образования негосударственным (немуниципальным) организациям (строка 4 раздела II) в разделе IV Отчета распределяется по механизмам передачи средств. В случае наличия фактически переданных негосударственным поставщикам средств, разделе VI Отчета указыватся факты получения гражданами услуг (работ) у таких поставщиков</t>
  </si>
  <si>
    <t>В случае наличия утвержденного Перечня муниципального имущества, свободного от прав третьих лиц и предназначенного для передачи во временное владение и (или) пользование СО НКО, и Перечня муниципального имущества, предназначенного для передачи во владение (пользование) субъектам малого и среднего предпринимательства, а также фактического предоставления СО НКО / социальным предпринимателям муниципального имущества во владение и (или) пользование, указывается размер предоставляемой льготы и количество СО НКО / социальных предпринимателей, получивших имущественную поддержку</t>
  </si>
  <si>
    <t>В случае наличия в муниципальном образовании правового акта об установлении льготного налогообложения для СО НКО / социальных предпринимателей по земельному налогу, указывается размер льготы и количество СО НКО / социальных предпринимателей, которым предоставлена льгота</t>
  </si>
  <si>
    <r>
      <t>Количество услуг (работ), запланированных к передаче (переданных, фактически профинансированных) на исполнение негосударственным (немуниципальным) поставщикам, в т.ч. СО НКО</t>
    </r>
    <r>
      <rPr>
        <vertAlign val="superscript"/>
        <sz val="12"/>
        <color theme="1"/>
        <rFont val="Times New Roman"/>
        <family val="1"/>
        <charset val="204"/>
      </rPr>
      <t>1</t>
    </r>
    <r>
      <rPr>
        <sz val="12"/>
        <color theme="1"/>
        <rFont val="Times New Roman"/>
        <family val="1"/>
        <charset val="204"/>
      </rPr>
      <t>, всего</t>
    </r>
  </si>
  <si>
    <t>Механизмы финансирования</t>
  </si>
  <si>
    <t>Предоставление субсидий негосударственным (немуниципальным) поставщикам на оказание услуг для населения в сфере образования на конкурсной основе</t>
  </si>
  <si>
    <t>не заполняется</t>
  </si>
  <si>
    <t>Целевые потребительские субсидии на получение услуг (сертификаты)</t>
  </si>
  <si>
    <t>Бесконкурсное  предоставление субсидий отдельным негосударственным (немуниципальным) поставщикам услуг для населения в сфере образования</t>
  </si>
  <si>
    <t>Оказание услуг и выполнение работ в сфере образования через механизм субсидирования муниципальных заданий муниципальным учреждениям</t>
  </si>
  <si>
    <t xml:space="preserve">Оказание услуг для населения в сфере образования через механизм сметного финансирования муниципальных казенных образовательных учреждений </t>
  </si>
  <si>
    <t>Образование</t>
  </si>
  <si>
    <t>из них средств, фактически полученных СО НКО, млн. рублей</t>
  </si>
  <si>
    <t>из них средств, фактически полученных негосударственными (немуниципальными) поставщиками, млн. рублей</t>
  </si>
  <si>
    <t>Компенсации поставщикам социальных услуг в рамках федерального законодательства о социальном обслуживании</t>
  </si>
  <si>
    <t>Предоставление субсидий негосударственным (немуниципальным) поставщикам на оказание услуг для населения в сфере социальной защиты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</si>
  <si>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социальной защиты</t>
  </si>
  <si>
    <t>Оказание услуг и выполнение работ в сфере социальной защиты через механизм субсидирования муниципальных заданий муниципальным учреждениям</t>
  </si>
  <si>
    <t>Оказание услуг для населения в сфере социальной защиты через механизм сметного финансирования муниципальных казенных учреждений социального обслуживания</t>
  </si>
  <si>
    <t>Предоставление субсидий негосударственным (немуниципальным) поставщикам на оказание услуг для населения в сфере культуры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</si>
  <si>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культуры</t>
  </si>
  <si>
    <t>Оказание услуг и выполнение работ в сфере культуры через механизм субсидирования муниципальных заданий муниципальным учреждениям</t>
  </si>
  <si>
    <t>Оказание услуг для населения в сфере культуры через механизм сметного финансирования муниципальных казенных учреждений культуры</t>
  </si>
  <si>
    <t>Предоставление субсидий негосударственным (немуниципальным) поставщикам на оказание услуг для населения в сфере здравоохранения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</si>
  <si>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здравоохранения</t>
  </si>
  <si>
    <t>Оказание услуг и выполнение работ в сфере здравоохранения через механизм субсидирования муниципальных заданий муниципальным учреждениям здравоохранения</t>
  </si>
  <si>
    <t>Оказание услуг для населения в сфере здравоохранения через механизм сметного финансирования муниципальных казенных учреждений здравоохранения</t>
  </si>
  <si>
    <t>Предоставление субсидий негосударственным (немуниципальным) поставщикам на оказание услуг для населения в сфере физкультуры и спорта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</si>
  <si>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физкультуры и спорта</t>
  </si>
  <si>
    <t>Оказание услуг и выполнение работ в сфере физкультуры и спорта через механизм субсидирования муниципальных заданий муниципальным учреждениям</t>
  </si>
  <si>
    <t>Оказание услуг для населения в сфере физкультуры и спорта через механизм сметного финансирования муниципальных казенных учреждений физкультурно-спортивной направленности</t>
  </si>
  <si>
    <t>через конкурентные процедуры</t>
  </si>
  <si>
    <t>негосударственным (немуниципальным поставщикам)</t>
  </si>
  <si>
    <t>Конкурентные способы закупки услуг для населения в сфере социальной защиты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</si>
  <si>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социальной защиты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</si>
  <si>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образования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</si>
  <si>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образования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</si>
  <si>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культуры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</si>
  <si>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культуры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</si>
  <si>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здравоохранения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</si>
  <si>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здравоохранения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</si>
  <si>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физкультуры и спорта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</si>
  <si>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физкультуры и спорта в рамках федерального законодательства о контрактной системе у единственного поставщика*</t>
  </si>
  <si>
    <t>* в отношении закупки услуг не учитываются случаи закупки товаров (например, медикаментов, спортивного инвентаря и формы, оборудования, лицензионного программного обреспечения и т.д.), а также случаи закупки работ и услуг для собственных нужд органов местного самоуправления и муниципальных учреждений (например, ремонтно-строительных работ, консультационных услуг и т.д.)</t>
  </si>
  <si>
    <t>программы повышения квалификации</t>
  </si>
  <si>
    <t>программы профессиональной переподготовки</t>
  </si>
  <si>
    <t>Проведение на территории муниципального образования в отчетном периоде образовательных мероприятий по вопросам оказания услуг (выполнения работ) социальной сферы:</t>
  </si>
  <si>
    <t>15.1</t>
  </si>
  <si>
    <t>15.1.1</t>
  </si>
  <si>
    <t>15.1.2</t>
  </si>
  <si>
    <t>Доля работников негосударственных (немуниципальных) организаций, принявших участие в образовательных мероприятиях, в общем количестве участников образовательных мероприятий</t>
  </si>
  <si>
    <r>
      <t>количество работников муниципальных организаций и муниципальных служащих</t>
    </r>
    <r>
      <rPr>
        <vertAlign val="superscript"/>
        <sz val="12"/>
        <rFont val="Times New Roman"/>
        <family val="1"/>
        <charset val="204"/>
      </rPr>
      <t>6</t>
    </r>
    <r>
      <rPr>
        <sz val="12"/>
        <rFont val="Times New Roman"/>
        <family val="1"/>
        <charset val="204"/>
      </rPr>
      <t>, прошедших повышение квалификации (профессиональную переподготовку) в отчетном периоде, человек</t>
    </r>
  </si>
  <si>
    <r>
      <rPr>
        <vertAlign val="superscript"/>
        <sz val="11"/>
        <rFont val="Times New Roman"/>
        <family val="1"/>
        <charset val="204"/>
      </rPr>
      <t>6</t>
    </r>
    <r>
      <rPr>
        <sz val="11"/>
        <rFont val="Times New Roman"/>
        <family val="1"/>
        <charset val="204"/>
      </rPr>
      <t xml:space="preserve"> учитываются работники муниципальных организаций и муниципальные служащие, осуществляющие деятельность в социальной сфере (образование, здравоохранение, культура, социальная защита, физическая культура и спорт)</t>
    </r>
  </si>
  <si>
    <r>
      <t>количество работников негосударственных (немуниципальных) организаций социальной сферы, прошедших повышение квалификации (профессиональную переподготовку) в отчетном периоде</t>
    </r>
    <r>
      <rPr>
        <vertAlign val="superscript"/>
        <sz val="12"/>
        <rFont val="Times New Roman"/>
        <family val="1"/>
        <charset val="204"/>
      </rPr>
      <t>3</t>
    </r>
    <r>
      <rPr>
        <sz val="12"/>
        <rFont val="Times New Roman"/>
        <family val="1"/>
        <charset val="204"/>
      </rPr>
      <t>:</t>
    </r>
  </si>
  <si>
    <t>VIII. Контактные данные ответственных исполнителей Отчета</t>
  </si>
  <si>
    <t>другие направления (указать какие)</t>
  </si>
  <si>
    <t>количество фактов получения консультаций по вопросам деятельности негосударственных (немуниципальных) поставщиков услуг в социальной сфере</t>
  </si>
  <si>
    <r>
      <t>виды оказываемой в ресурсном центре поддержки (</t>
    </r>
    <r>
      <rPr>
        <sz val="10"/>
        <rFont val="Times New Roman"/>
        <family val="1"/>
        <charset val="204"/>
      </rPr>
      <t>финансовая, имущественная, правовая, образовательная, информационно-консультационная и др.</t>
    </r>
    <r>
      <rPr>
        <sz val="12"/>
        <rFont val="Times New Roman"/>
        <family val="1"/>
        <charset val="204"/>
      </rPr>
      <t>)</t>
    </r>
  </si>
  <si>
    <r>
      <t>наименование правового акта* об утверждении порядка формирования, ведения и обязательного опубликования Перечня (</t>
    </r>
    <r>
      <rPr>
        <sz val="10"/>
        <rFont val="Times New Roman"/>
        <family val="1"/>
        <charset val="204"/>
      </rPr>
      <t>статья 31.1 Федерального закона от 12.01.1996 № 7-ФЗ "О некоммерческих организациях"</t>
    </r>
    <r>
      <rPr>
        <sz val="12"/>
        <rFont val="Times New Roman"/>
        <family val="1"/>
        <charset val="204"/>
      </rPr>
      <t>)</t>
    </r>
  </si>
  <si>
    <r>
      <t>наименование правового акта* об утверждении порядка формирования, ведения и обязательного опубликования Перечня (</t>
    </r>
    <r>
      <rPr>
        <sz val="10"/>
        <rFont val="Times New Roman"/>
        <family val="1"/>
        <charset val="204"/>
      </rPr>
      <t>статья 18 Федерального закона от 24.07.2007 № 209-ФЗ "О развитии малого и среднего предпринимательства в Российской Федерации"</t>
    </r>
    <r>
      <rPr>
        <sz val="12"/>
        <rFont val="Times New Roman"/>
        <family val="1"/>
        <charset val="204"/>
      </rPr>
      <t>)</t>
    </r>
  </si>
  <si>
    <t>Количество СО НКО, которым предоставлены помещения муниципального имущества</t>
  </si>
  <si>
    <t>Количество социальных предпринимателей, которым предоставлены помещения муниципального имущества</t>
  </si>
  <si>
    <t>Количество СО НКО, которым предоставлена льгота по земельному налогу</t>
  </si>
  <si>
    <t>Количество социальных предпринимателей, которым предоставлена льгота по земельному налогу</t>
  </si>
  <si>
    <t>количество участников от негосударственных (немуниципальных) организаций социальной сферы</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</si>
  <si>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социальной защиты населения,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</si>
  <si>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образования (включая молодежную политику),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</si>
  <si>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культуры,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</si>
  <si>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здравоохранения,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</si>
  <si>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физической культуры и спорта, млн. рублей</t>
  </si>
  <si>
    <t>количество негосударственных (немуниципальных) организаций, получивших поддержку в ресурсном центре за отчетный период, единиц</t>
  </si>
  <si>
    <t>количество физических лиц (потенциальных поставщиков услуг (работ) социальной сферы, руководителей и специалистов негосударственных (немуниципальных) поставщиков), получивших поддержку в ресурсном центре за отчетный период, человек</t>
  </si>
  <si>
    <r>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 НКО</t>
    </r>
    <r>
      <rPr>
        <vertAlign val="superscript"/>
        <sz val="12"/>
        <rFont val="Times New Roman"/>
        <family val="1"/>
        <charset val="204"/>
      </rPr>
      <t>4</t>
    </r>
    <r>
      <rPr>
        <sz val="12"/>
        <rFont val="Times New Roman"/>
        <family val="1"/>
        <charset val="204"/>
      </rPr>
      <t>, млн. рублей</t>
    </r>
  </si>
  <si>
    <r>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социального предпринимательства</t>
    </r>
    <r>
      <rPr>
        <vertAlign val="superscript"/>
        <sz val="12"/>
        <rFont val="Times New Roman"/>
        <family val="1"/>
        <charset val="204"/>
      </rPr>
      <t>4</t>
    </r>
    <r>
      <rPr>
        <sz val="12"/>
        <rFont val="Times New Roman"/>
        <family val="1"/>
        <charset val="204"/>
      </rPr>
      <t>, млн. рублей</t>
    </r>
  </si>
  <si>
    <r>
      <t>Объем средств, предусмотренный в бюджете муниципального образования для обеспечения предоставления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t>
    </r>
    <r>
      <rPr>
        <i/>
        <sz val="10"/>
        <color theme="1"/>
        <rFont val="Times New Roman"/>
        <family val="1"/>
        <charset val="204"/>
      </rPr>
      <t>общий объем средств, предусмотренный в бюджете муниципального образования для оказания услуг (строка 1) муниципальными и немуниципальными организациями</t>
    </r>
    <r>
      <rPr>
        <sz val="12"/>
        <color theme="1"/>
        <rFont val="Times New Roman"/>
        <family val="1"/>
        <charset val="204"/>
      </rPr>
      <t>), всего</t>
    </r>
  </si>
  <si>
    <t>Количество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всего</t>
  </si>
  <si>
    <t>IV. Информация о механизмах передачи средств бюджета муниципального образования на оказание услуг (выполнение работ)</t>
  </si>
  <si>
    <t>в социальной сфере, в том числе негосударственным (немуниципальным) поставщикам</t>
  </si>
  <si>
    <t>Данные</t>
  </si>
  <si>
    <t>V. Перечень услуг (работ), запланированных к передаче (переданных) на</t>
  </si>
  <si>
    <t>Объем средств, переданных из бюджета муниципального образования негосударственным (немуниципальным) организациям, в т.ч. СО НКО, на оказание услуги (выполнение работы), млн. рублей</t>
  </si>
  <si>
    <t>Всего средств бюджета муниципального образования, фактически израсходованных через данный механизм финансирования, млн. рублей</t>
  </si>
  <si>
    <t>Единицы изменения /пояснения</t>
  </si>
  <si>
    <t>Число участников культурно-массовых мероприятий</t>
  </si>
  <si>
    <t>Количество граждан, выразивших желание стать опекунами и попечителями несовершеннолетних граждан либо принятьдетей, оставшихся без попечения родителей, в семью на воспитание в иных установленных семейным законодательством Российской Федерации формах</t>
  </si>
  <si>
    <t>количество проектов, получивших поддержку, единиц</t>
  </si>
  <si>
    <t>количество СО НКО, получивших поддержку, единиц</t>
  </si>
  <si>
    <r>
      <t>объем финансирования муниципальной программы/ подпрограммы/мероприятий, направленный из бюджета муниципального образования в отчетном периоде на поддержку СО НКО (кассовые расходы)(</t>
    </r>
    <r>
      <rPr>
        <b/>
        <sz val="12"/>
        <rFont val="Times New Roman"/>
        <family val="1"/>
        <charset val="204"/>
      </rPr>
      <t>план</t>
    </r>
    <r>
      <rPr>
        <sz val="12"/>
        <rFont val="Times New Roman"/>
        <family val="1"/>
        <charset val="204"/>
      </rPr>
      <t>), тыс. рублей</t>
    </r>
  </si>
  <si>
    <r>
      <t>объем финансирования муниципальной программы/ подпрограммы/мероприятий, направленный из бюджета муниципального образования в отчетном периоде на поддержку СО НКО (кассовые расходы)(</t>
    </r>
    <r>
      <rPr>
        <b/>
        <sz val="12"/>
        <rFont val="Times New Roman"/>
        <family val="1"/>
        <charset val="204"/>
      </rPr>
      <t>факт)</t>
    </r>
    <r>
      <rPr>
        <sz val="12"/>
        <rFont val="Times New Roman"/>
        <family val="1"/>
        <charset val="204"/>
      </rPr>
      <t>, тыс. рублей</t>
    </r>
  </si>
  <si>
    <t>Число участников спортивно-оздоровительных и спортивных мероприятий (без учета зрителей)</t>
  </si>
  <si>
    <t>В муниципальных организациях, оказывающих услуги (выполняющие работы) за счет средств бюджета муниципального образования</t>
  </si>
  <si>
    <t>В негосударственных (немуниципальных) организациях, оказывающих услуги (выполняющих работы) за счет средств бюджета муниципального образования</t>
  </si>
  <si>
    <t>от ___.___.2020 № _____________</t>
  </si>
  <si>
    <t>в негосударственной (немуниципальной) организации, в т.ч. СО НКО, единиц</t>
  </si>
  <si>
    <t>в государственной (муниципальной) организации, единиц</t>
  </si>
  <si>
    <t>Количество фактов получения гражданами услуги (работы)</t>
  </si>
  <si>
    <r>
      <rPr>
        <vertAlign val="superscript"/>
        <sz val="10"/>
        <rFont val="Times New Roman"/>
        <family val="1"/>
        <charset val="204"/>
      </rPr>
      <t>1</t>
    </r>
    <r>
      <rPr>
        <sz val="10"/>
        <rFont val="Times New Roman"/>
        <family val="1"/>
        <charset val="204"/>
      </rPr>
      <t xml:space="preserve"> услуги (работы) из перечней, утвержденных правовыми актами муниципального образования (приказами органов местного самоуправления) (строка 2 раздела II)</t>
    </r>
  </si>
  <si>
    <r>
      <rPr>
        <vertAlign val="superscript"/>
        <sz val="10"/>
        <rFont val="Times New Roman"/>
        <family val="1"/>
        <charset val="204"/>
      </rPr>
      <t>2</t>
    </r>
    <r>
      <rPr>
        <sz val="10"/>
        <rFont val="Times New Roman"/>
        <family val="1"/>
        <charset val="204"/>
      </rPr>
      <t xml:space="preserve"> наименования услуг (работ) указываются СТРОГО в соответствии с общероссийскими базовыми (отраслевыми) перечнями (классификаторами) государственных и муниципальных услуг, оказываемых физическим лицам, региональным перечнем (классификатором)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автономного округа, а также муниципальными перечнями</t>
    </r>
  </si>
  <si>
    <r>
      <rPr>
        <vertAlign val="superscript"/>
        <sz val="10"/>
        <rFont val="Times New Roman"/>
        <family val="1"/>
        <charset val="204"/>
      </rPr>
      <t>3</t>
    </r>
    <r>
      <rPr>
        <sz val="10"/>
        <rFont val="Times New Roman"/>
        <family val="1"/>
        <charset val="204"/>
      </rPr>
      <t xml:space="preserve"> Единый портал бюджетной системы РФ "Электронный бюджет", сайт budget.gov.ru, раздел Госсектор / Государственные услуги / Перечни (классификаторы) государственных и муниципальных услуг и работ / Общероссийские базовые (отраслевые) перечни (классификаторов) государственных и муниципальных услуг, оказываемых физическим лицам</t>
    </r>
  </si>
  <si>
    <r>
      <rPr>
        <vertAlign val="superscript"/>
        <sz val="10"/>
        <rFont val="Times New Roman"/>
        <family val="1"/>
        <charset val="204"/>
      </rPr>
      <t>4</t>
    </r>
    <r>
      <rPr>
        <sz val="10"/>
        <rFont val="Times New Roman"/>
        <family val="1"/>
        <charset val="204"/>
      </rPr>
      <t xml:space="preserve"> приказ Департамента финансов автономного округа от 22.12.2017 № 181-о "Об утверждении регионального перечня (классификатора)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Ханты-Мансийского автономного округа - Югры" (в ред. от 27.12.2018), сайт depfin.admhmao.ru, раздел Документы / Приказы Департамента</t>
    </r>
  </si>
  <si>
    <t xml:space="preserve">- самостоятельно организованных муниципальным образованием (профинансированных за счет средств бюджета муниципального образования) </t>
  </si>
  <si>
    <t>за счет средст  местных бюджетов, выделяемых на поддержку  социального предпинимательства, млн. рублей</t>
  </si>
  <si>
    <t>количество социальных предпринимателей, получивших  меры поддержки, единиц</t>
  </si>
  <si>
    <t xml:space="preserve">за счет средств субсидий,  выделяемых  из бюджета Ханты-Мансийского автономного округа - Югры местным бюджетам на поддержку малого и среднего предпринимательства по государственной программе автономного округа "Развитие экономического потенциала", млн. рублей </t>
  </si>
  <si>
    <t>фактический объем финансирования (программы / подпрограммы / мероприятий), направленный в отчетном периоде на поддержку социального предпринимательства (кассовые расходы), млн. рублей, в том числе:</t>
  </si>
  <si>
    <t>10.1.1</t>
  </si>
  <si>
    <t>СОНКО - предоставление недвижимого имущества в аренду за 1 рубль</t>
  </si>
  <si>
    <t xml:space="preserve">количество объектов, предоставленных СОНКО  </t>
  </si>
  <si>
    <t xml:space="preserve">количество СОНКО, воспользовавшихся льготой </t>
  </si>
  <si>
    <t>площадь переданного  имущества СОНКО, в метрах квадратных</t>
  </si>
  <si>
    <t xml:space="preserve">Координационный совещательный орган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</si>
  <si>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xml:space="preserve">Распоряжение администрации города Югорска  «Об утверждении координационного совещательного органа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</si>
  <si>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516</t>
  </si>
  <si>
    <t>Долгодворова Татьяна Ивановна</t>
  </si>
  <si>
    <t>заместитель главы города Югорска</t>
  </si>
  <si>
    <t>телефон 8(34675)5-00-05</t>
  </si>
  <si>
    <t xml:space="preserve">адрес электронной почты dolgodvorova@ugorsk.ru  </t>
  </si>
  <si>
    <t xml:space="preserve">Постановление администрации города Югорска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 </t>
  </si>
  <si>
    <t>от 09.09.2016</t>
  </si>
  <si>
    <t>№ 2202</t>
  </si>
  <si>
    <t xml:space="preserve"> Департамент экономического развития и проектного управления)</t>
  </si>
  <si>
    <t xml:space="preserve">   Постановление администрации города Югорска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 </t>
  </si>
  <si>
    <t>Грудцына Ирина Викторовна</t>
  </si>
  <si>
    <t>директор Департамента экономического развития и проектного управления</t>
  </si>
  <si>
    <t>8 (34675) 5-00-40</t>
  </si>
  <si>
    <t>econ@ugorsk.ru</t>
  </si>
  <si>
    <t>"О внесении изменения в постановление администрации города Югорска от 09.09.2016 № 2202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t>
  </si>
  <si>
    <t>№ 2830</t>
  </si>
  <si>
    <t>Постановление администрации города Югорска  "Развитие гражданского общества, реализация государственной национальной политики и профилактика экстремизма"</t>
  </si>
  <si>
    <t>Подпрограмма 2 "Поддержка социально ориентированных некоммерческих организаций"</t>
  </si>
  <si>
    <t xml:space="preserve">1. Организация и проведение конкурса среди некоммерческих организаций города Югорска с целью предоставления финансовой поддержки  для реализации программ (проектов)
2. Оказание финансовой поддержки социально ориентированным некоммерческим организациям, зарегистрированным и действующим 
на территории города Югорска, 
не являющимися государственными (муниципальными) учреждениями 
</t>
  </si>
  <si>
    <t>постановление администрации города Югорска "О муниципальной программе города Югорска "Социально-экономическое развитие и муниципальное управление"</t>
  </si>
  <si>
    <t>№ 3003</t>
  </si>
  <si>
    <t>Предоставление субсидий в целях возмещения части затрат субъектам предпринимательства, осуществляющим деятельность в социальной сфере )по социально-значимым видам деятельности, определенным муниципальнвм образованием)</t>
  </si>
  <si>
    <t>постановление администрации города Югорска "О муниципальной прогрмме города Югорска "Развитие образования"</t>
  </si>
  <si>
    <t>№ 3004</t>
  </si>
  <si>
    <t xml:space="preserve">1. Развитие системы дошкольного и общего образования.
2. Развитие вариативности воспитательных систем и технологий, нацеленных на формирование индивидуальной траектории развития личности ребенка с учетом его потребностей, интересов и способностей. </t>
  </si>
  <si>
    <t>Постановление администрации города Югорска "О муниципальной программе 
города Югорска "Культурное пространство "</t>
  </si>
  <si>
    <t>№ 3001</t>
  </si>
  <si>
    <t>Организация и проведение культурно-массовых мероприятий</t>
  </si>
  <si>
    <t>№549</t>
  </si>
  <si>
    <t>О внесение изменений в постановление администрации города Югорска от 30.10.2018 № 3004 "О муниципальной программе города Югорска "Развитие образования"</t>
  </si>
  <si>
    <t>постановление администрации города Югорска "О муниципальной программе города Югорска "Развитие физической культуры и спорта"</t>
  </si>
  <si>
    <t>№ 3010</t>
  </si>
  <si>
    <t>Поддержка социально ориентрованных некоммерческих организаций, осуществляющих деятельность в сфере физической культуры и спорта</t>
  </si>
  <si>
    <t>"Поддержка НКО"</t>
  </si>
  <si>
    <t xml:space="preserve">http://adm.ugorsk.ru/nko/ </t>
  </si>
  <si>
    <t>Сформирован единый перечень  услуг. Отраслевые муниципальные  правовые акты не утверждались .</t>
  </si>
  <si>
    <t>перечень услуг</t>
  </si>
  <si>
    <t xml:space="preserve">приказ начальника Управления образования «О стандартизации предоставления услуг (работ), которые могут быть переданы на исполнение негосударственным организациям, в том числе социально ориентированным некоммерческим организациям, в Управлении образования администрации города Югорска» </t>
  </si>
  <si>
    <t>№ 305</t>
  </si>
  <si>
    <t xml:space="preserve">Постановление администрации города Югорска «Об утверждении стандартов услуг, предоставляемых негосударственными организациями (коммерческими, некоммерческими), в том числе социально ориентированными некоммерческими организациями » </t>
  </si>
  <si>
    <t>№ 3182</t>
  </si>
  <si>
    <t>постановление администрации города Югорска "Об утверждении значениий общих параметров, используемых для расчета нормативной стоимости образовательных программ (модулей),реализуемых в рамках персонифицированного финансирования дополнительного образования"</t>
  </si>
  <si>
    <t>№ 21</t>
  </si>
  <si>
    <t>Сформирован единый перечень (реестр) поставщиков услуг. Отраслевые муниципальные  правовые акты не утверждались .</t>
  </si>
  <si>
    <t>реестр поставщиков услуг</t>
  </si>
  <si>
    <t>Постановление администрации города Югорска "Об утверждении порядка формирования, ведения, опубликования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t>
  </si>
  <si>
    <t>Постановление администарции города Югорска "О внесении изменений в постановление администрации города Югорска от 18.04.2018 № 1071 «Об утверждении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t>
  </si>
  <si>
    <t>Постановление «Об утверждении Порядка оказания информационной поддержки социально ориентированным некоммерческим организациям, действующим а территории города Югорска».</t>
  </si>
  <si>
    <t>№ 480</t>
  </si>
  <si>
    <t>Предоставление площади для печати, времени телевизионного эфира в средствах массовой информации  на безвозмездной основе Объем материала - 1/2 полосы формата А3 в печатных СМИ, 90 секунд эфирного времени  на телевидении.).
Освещение деятельности социально ориентированных некоммерческих организаций в средствах массовой информаци.</t>
  </si>
  <si>
    <t>перечень имущества для СОНКО</t>
  </si>
  <si>
    <t xml:space="preserve">Постановление администрации города Югорска 
"Об утверждении административного регламента предоставления муниципальной услуги "Передача в аренду, безвозмездное пользование имущества, находящегося в собственности муниципального образования, за исключением земельных участков и жилых помещений"
</t>
  </si>
  <si>
    <t>№ 2752</t>
  </si>
  <si>
    <t xml:space="preserve">Постановление админстрации города Югорска "Об утверждении Порядка формирования, ведения, ежегодного дополнения и опубликования Перечня муниципального имущества города Югорска, предназначенного для предоставления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t>
  </si>
  <si>
    <t>№ 656</t>
  </si>
  <si>
    <t>Постановление админстрации города Югорска "Об утверждении Перечня муниципального имущества города Югорска, предназначенного для предоставления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t>
  </si>
  <si>
    <t>Перечень имущества для субъектов МСП</t>
  </si>
  <si>
    <t>Постновление администрации орода Югорска " Об утверждении Порядка определения величины арендной платы"</t>
  </si>
  <si>
    <t>54 (21 публикация в газете "Югорскмй Вестник", 28 на сайте ОМС, 5 сюжетов на местном ТВ)</t>
  </si>
  <si>
    <t>подготовка граждан, выразивших желание стать опекунами или попечителями либо принять детей, оставшихся без попечения родителей, в семью на воспитание в иных установленных семейным законодательством Российской Федерации формах</t>
  </si>
  <si>
    <t>Реализация основных общеобразовательных программ дошкольного образования</t>
  </si>
  <si>
    <t>Реализация основных общеобразовательных программ начального, основного общего образования</t>
  </si>
  <si>
    <t>Реализация дополнительных общеразвивающих программ</t>
  </si>
  <si>
    <t>Присмотр и уход</t>
  </si>
  <si>
    <t>Организация и проведение олимпиад, конкурсов, мероприятий, направленных на выявление и развитие у обучающихся интеллектуальных и творческих способностей</t>
  </si>
  <si>
    <t>Услуги психолого-педагогического консультирования обучающихся, их родителей (законных представителей) и педагогических работников</t>
  </si>
  <si>
    <t>Организация отдыха детей и молодежи</t>
  </si>
  <si>
    <t>Организация и проведение официальных спортивных мероприятий</t>
  </si>
  <si>
    <t>Спортивная подготовка по неолимпийским видам спорта (мотоциклетный спорт)</t>
  </si>
  <si>
    <t>Управление образования администрации города Югорска</t>
  </si>
  <si>
    <t>Отдел опеки и попечительства</t>
  </si>
  <si>
    <t>Управление социальной политики администрации города Югорска</t>
  </si>
  <si>
    <t>Управление культуры администрации города Югорска</t>
  </si>
  <si>
    <t>Бобровская Наталья Игоревна</t>
  </si>
  <si>
    <t>Оводова Татьяна Витальевна</t>
  </si>
  <si>
    <t>Бурматов Владимир Михайлович</t>
  </si>
  <si>
    <t>Нестерова Наталья Николаевна</t>
  </si>
  <si>
    <t>начальник управления</t>
  </si>
  <si>
    <t>начальник отдела</t>
  </si>
  <si>
    <t>(34675) 7 26 41</t>
  </si>
  <si>
    <t>(34675)5 00 66</t>
  </si>
  <si>
    <t>(34675) 5 00 20</t>
  </si>
  <si>
    <t>(34675) 5 00 25</t>
  </si>
  <si>
    <t xml:space="preserve">obrazovanie@ugorsk.ru  </t>
  </si>
  <si>
    <t xml:space="preserve">uoip@ugorsk.ru </t>
  </si>
  <si>
    <t xml:space="preserve">usp@ugorsk.ru </t>
  </si>
  <si>
    <t xml:space="preserve">kultura@ugorsk.ru </t>
  </si>
  <si>
    <t>Саргсян Сусанна Юрьевна</t>
  </si>
  <si>
    <t>Николаева Надежда Валентиновна</t>
  </si>
  <si>
    <t>Самсоненко Оксана Валерьевна</t>
  </si>
  <si>
    <t>Наумова Татьяна Витальевна</t>
  </si>
  <si>
    <t>Начальник отдела планирования и финансового обеспечения МКУ "Централизованная бухгалтерия учреждений образования"</t>
  </si>
  <si>
    <t>Специалист-эксперт</t>
  </si>
  <si>
    <t>Начальник отдела социально-экономических программам управления социальной политики</t>
  </si>
  <si>
    <t>главный специалист управления культуры</t>
  </si>
  <si>
    <t>(34675) 7 26 12</t>
  </si>
  <si>
    <t>(34675) 5 00 65</t>
  </si>
  <si>
    <t>(34675) 5 00 24</t>
  </si>
  <si>
    <t>(34675) 5 00 26</t>
  </si>
  <si>
    <t xml:space="preserve">ugorckcbuo@mail.ru  </t>
  </si>
  <si>
    <t>Нерода Татьяна Михайловна</t>
  </si>
  <si>
    <t>заместитель начальника управления образования</t>
  </si>
  <si>
    <t>(34675) 7 18 06</t>
  </si>
</sst>
</file>

<file path=xl/styles.xml><?xml version="1.0" encoding="utf-8"?>
<styleSheet xmlns="http://schemas.openxmlformats.org/spreadsheetml/2006/main">
  <numFmts count="1">
    <numFmt numFmtId="164" formatCode="#,##0.0"/>
  </numFmts>
  <fonts count="32">
    <font>
      <sz val="11"/>
      <color theme="1"/>
      <name val="Calibri"/>
      <family val="2"/>
      <scheme val="minor"/>
    </font>
    <font>
      <sz val="11"/>
      <color theme="1"/>
      <name val="Calibri"/>
      <family val="2"/>
      <charset val="204"/>
      <scheme val="minor"/>
    </font>
    <font>
      <sz val="11"/>
      <color theme="1"/>
      <name val="Times New Roman"/>
      <family val="1"/>
      <charset val="204"/>
    </font>
    <font>
      <sz val="12"/>
      <color theme="1"/>
      <name val="Times New Roman"/>
      <family val="1"/>
      <charset val="204"/>
    </font>
    <font>
      <sz val="16"/>
      <color theme="1"/>
      <name val="Times New Roman"/>
      <family val="1"/>
      <charset val="204"/>
    </font>
    <font>
      <sz val="18"/>
      <color theme="1"/>
      <name val="Times New Roman"/>
      <family val="1"/>
      <charset val="204"/>
    </font>
    <font>
      <sz val="10"/>
      <color theme="1"/>
      <name val="Times New Roman"/>
      <family val="1"/>
      <charset val="204"/>
    </font>
    <font>
      <sz val="9"/>
      <color theme="1"/>
      <name val="Times New Roman"/>
      <family val="1"/>
      <charset val="204"/>
    </font>
    <font>
      <sz val="14"/>
      <color theme="1"/>
      <name val="Times New Roman"/>
      <family val="1"/>
      <charset val="204"/>
    </font>
    <font>
      <b/>
      <sz val="12"/>
      <name val="Times New Roman"/>
      <family val="1"/>
      <charset val="204"/>
    </font>
    <font>
      <sz val="11"/>
      <name val="Times New Roman"/>
      <family val="1"/>
      <charset val="204"/>
    </font>
    <font>
      <sz val="12"/>
      <name val="Times New Roman"/>
      <family val="1"/>
      <charset val="204"/>
    </font>
    <font>
      <sz val="10"/>
      <name val="Times New Roman"/>
      <family val="1"/>
      <charset val="204"/>
    </font>
    <font>
      <sz val="13.5"/>
      <color theme="1"/>
      <name val="Times New Roman"/>
      <family val="1"/>
      <charset val="204"/>
    </font>
    <font>
      <sz val="13"/>
      <color theme="1"/>
      <name val="Times New Roman"/>
      <family val="1"/>
      <charset val="204"/>
    </font>
    <font>
      <sz val="13"/>
      <name val="Times New Roman"/>
      <family val="1"/>
      <charset val="204"/>
    </font>
    <font>
      <b/>
      <sz val="12"/>
      <color theme="1"/>
      <name val="Times New Roman"/>
      <family val="1"/>
      <charset val="204"/>
    </font>
    <font>
      <vertAlign val="superscript"/>
      <sz val="12"/>
      <name val="Times New Roman"/>
      <family val="1"/>
      <charset val="204"/>
    </font>
    <font>
      <vertAlign val="superscript"/>
      <sz val="11"/>
      <color theme="1"/>
      <name val="Times New Roman"/>
      <family val="1"/>
      <charset val="204"/>
    </font>
    <font>
      <vertAlign val="superscript"/>
      <sz val="12"/>
      <color theme="1"/>
      <name val="Times New Roman"/>
      <family val="1"/>
      <charset val="204"/>
    </font>
    <font>
      <vertAlign val="superscript"/>
      <sz val="11"/>
      <name val="Times New Roman"/>
      <family val="1"/>
      <charset val="204"/>
    </font>
    <font>
      <vertAlign val="superscript"/>
      <sz val="13"/>
      <name val="Times New Roman"/>
      <family val="1"/>
      <charset val="204"/>
    </font>
    <font>
      <b/>
      <sz val="11"/>
      <name val="Times New Roman"/>
      <family val="1"/>
      <charset val="204"/>
    </font>
    <font>
      <sz val="11.5"/>
      <name val="Times New Roman"/>
      <family val="1"/>
      <charset val="204"/>
    </font>
    <font>
      <i/>
      <sz val="10"/>
      <name val="Times New Roman"/>
      <family val="1"/>
      <charset val="204"/>
    </font>
    <font>
      <i/>
      <sz val="10"/>
      <color theme="1"/>
      <name val="Times New Roman"/>
      <family val="1"/>
      <charset val="204"/>
    </font>
    <font>
      <u/>
      <sz val="12"/>
      <name val="Times New Roman"/>
      <family val="1"/>
      <charset val="204"/>
    </font>
    <font>
      <sz val="11"/>
      <color rgb="FF000000"/>
      <name val="Times New Roman"/>
      <family val="1"/>
      <charset val="204"/>
    </font>
    <font>
      <b/>
      <sz val="11"/>
      <color theme="1"/>
      <name val="Times New Roman"/>
      <family val="1"/>
      <charset val="204"/>
    </font>
    <font>
      <vertAlign val="superscript"/>
      <sz val="10"/>
      <name val="Times New Roman"/>
      <family val="1"/>
      <charset val="204"/>
    </font>
    <font>
      <u/>
      <sz val="11"/>
      <color theme="10"/>
      <name val="Calibri"/>
      <family val="2"/>
      <scheme val="minor"/>
    </font>
    <font>
      <sz val="12"/>
      <color rgb="FF000000"/>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rgb="FFFFFFFF"/>
        <bgColor rgb="FF000000"/>
      </patternFill>
    </fill>
  </fills>
  <borders count="2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19">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cellStyleXfs>
  <cellXfs count="435">
    <xf numFmtId="0" fontId="0" fillId="0" borderId="0" xfId="0"/>
    <xf numFmtId="0" fontId="8" fillId="0" borderId="0" xfId="0" applyFont="1"/>
    <xf numFmtId="0" fontId="8" fillId="0" borderId="0" xfId="0" applyFont="1" applyBorder="1"/>
    <xf numFmtId="0" fontId="8" fillId="0" borderId="0" xfId="0" applyFont="1" applyBorder="1" applyAlignment="1">
      <alignment vertical="center" wrapText="1"/>
    </xf>
    <xf numFmtId="0" fontId="8" fillId="0" borderId="0" xfId="0" applyFont="1" applyFill="1" applyBorder="1" applyAlignment="1">
      <alignment vertical="center" wrapText="1"/>
    </xf>
    <xf numFmtId="0" fontId="8" fillId="0" borderId="0" xfId="0" applyFont="1" applyAlignment="1">
      <alignment horizontal="left"/>
    </xf>
    <xf numFmtId="14" fontId="8" fillId="0" borderId="0" xfId="0" applyNumberFormat="1" applyFont="1" applyAlignment="1">
      <alignment horizontal="left"/>
    </xf>
    <xf numFmtId="164" fontId="3" fillId="0" borderId="3"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left" vertical="top" wrapText="1"/>
      <protection locked="0"/>
    </xf>
    <xf numFmtId="0" fontId="11" fillId="0" borderId="3" xfId="0" applyFont="1" applyFill="1" applyBorder="1" applyAlignment="1" applyProtection="1">
      <alignment horizontal="left" vertical="top" wrapText="1" indent="3"/>
      <protection locked="0"/>
    </xf>
    <xf numFmtId="0" fontId="2" fillId="0" borderId="0" xfId="0" applyFont="1" applyFill="1" applyProtection="1">
      <protection locked="0"/>
    </xf>
    <xf numFmtId="0" fontId="4" fillId="0" borderId="0" xfId="0" applyFont="1" applyProtection="1">
      <protection locked="0"/>
    </xf>
    <xf numFmtId="0" fontId="3" fillId="0" borderId="0" xfId="0" applyFont="1" applyAlignment="1" applyProtection="1">
      <alignment horizontal="right" vertical="center"/>
      <protection locked="0"/>
    </xf>
    <xf numFmtId="0" fontId="11" fillId="0" borderId="0" xfId="0" applyFont="1" applyAlignment="1" applyProtection="1">
      <alignment horizontal="right" vertical="center"/>
      <protection locked="0"/>
    </xf>
    <xf numFmtId="0" fontId="5" fillId="0" borderId="0" xfId="0" applyFont="1" applyProtection="1">
      <protection locked="0"/>
    </xf>
    <xf numFmtId="0" fontId="5" fillId="0" borderId="0" xfId="0" applyFont="1" applyAlignment="1" applyProtection="1">
      <protection locked="0"/>
    </xf>
    <xf numFmtId="0" fontId="5" fillId="0" borderId="0" xfId="0" applyFont="1" applyBorder="1" applyAlignment="1" applyProtection="1">
      <protection locked="0"/>
    </xf>
    <xf numFmtId="0" fontId="7" fillId="0" borderId="0" xfId="0" applyFont="1" applyBorder="1" applyAlignment="1" applyProtection="1">
      <alignment vertical="top"/>
      <protection locked="0"/>
    </xf>
    <xf numFmtId="0" fontId="6" fillId="0" borderId="0" xfId="0" applyFont="1" applyBorder="1" applyAlignment="1" applyProtection="1">
      <alignment vertical="top"/>
      <protection locked="0"/>
    </xf>
    <xf numFmtId="0" fontId="5" fillId="0" borderId="0" xfId="0" applyFont="1" applyBorder="1" applyAlignment="1" applyProtection="1">
      <alignment horizontal="right"/>
      <protection locked="0"/>
    </xf>
    <xf numFmtId="0" fontId="5" fillId="0" borderId="2" xfId="0" applyFont="1" applyBorder="1" applyAlignment="1" applyProtection="1">
      <alignment horizontal="center"/>
      <protection locked="0"/>
    </xf>
    <xf numFmtId="0" fontId="5" fillId="0" borderId="0" xfId="0" applyFont="1" applyAlignment="1" applyProtection="1">
      <alignment horizontal="left"/>
      <protection locked="0"/>
    </xf>
    <xf numFmtId="0" fontId="3" fillId="0" borderId="3" xfId="0" applyFont="1" applyBorder="1" applyAlignment="1" applyProtection="1">
      <alignment horizontal="left" vertical="top" wrapText="1"/>
      <protection locked="0"/>
    </xf>
    <xf numFmtId="3" fontId="3" fillId="0" borderId="3" xfId="0" applyNumberFormat="1" applyFont="1" applyBorder="1" applyAlignment="1" applyProtection="1">
      <alignment horizontal="center" vertical="center" wrapText="1"/>
      <protection locked="0"/>
    </xf>
    <xf numFmtId="164" fontId="11" fillId="0" borderId="3" xfId="0" applyNumberFormat="1" applyFont="1" applyBorder="1" applyAlignment="1" applyProtection="1">
      <alignment horizontal="center" vertical="center" wrapText="1"/>
      <protection locked="0"/>
    </xf>
    <xf numFmtId="164" fontId="11" fillId="0" borderId="3" xfId="0" applyNumberFormat="1" applyFont="1" applyFill="1" applyBorder="1" applyAlignment="1" applyProtection="1">
      <alignment horizontal="center" vertical="center" wrapText="1"/>
      <protection locked="0"/>
    </xf>
    <xf numFmtId="3" fontId="11" fillId="0" borderId="3" xfId="0" applyNumberFormat="1" applyFont="1" applyFill="1" applyBorder="1" applyAlignment="1" applyProtection="1">
      <alignment horizontal="center" vertical="center" wrapText="1"/>
      <protection locked="0"/>
    </xf>
    <xf numFmtId="3" fontId="3" fillId="0" borderId="3" xfId="0" applyNumberFormat="1" applyFont="1" applyFill="1" applyBorder="1" applyAlignment="1" applyProtection="1">
      <alignment horizontal="center" vertical="center" wrapText="1"/>
      <protection locked="0"/>
    </xf>
    <xf numFmtId="3" fontId="3" fillId="0" borderId="15" xfId="0" applyNumberFormat="1" applyFont="1" applyFill="1" applyBorder="1" applyAlignment="1" applyProtection="1">
      <alignment horizontal="center" vertical="center" wrapText="1"/>
      <protection locked="0"/>
    </xf>
    <xf numFmtId="14" fontId="11" fillId="0" borderId="7" xfId="0" applyNumberFormat="1" applyFont="1" applyFill="1" applyBorder="1" applyAlignment="1" applyProtection="1">
      <alignment horizontal="center" vertical="center" wrapText="1"/>
      <protection locked="0"/>
    </xf>
    <xf numFmtId="3" fontId="3" fillId="0" borderId="7" xfId="0" applyNumberFormat="1" applyFont="1" applyFill="1" applyBorder="1" applyAlignment="1" applyProtection="1">
      <alignment horizontal="center" vertical="center" wrapText="1"/>
      <protection locked="0"/>
    </xf>
    <xf numFmtId="0" fontId="3" fillId="0" borderId="0" xfId="0" applyFont="1" applyProtection="1">
      <protection locked="0"/>
    </xf>
    <xf numFmtId="0" fontId="11" fillId="2" borderId="3" xfId="0" applyFont="1" applyFill="1" applyBorder="1" applyAlignment="1" applyProtection="1">
      <alignment horizontal="center" vertical="center" wrapText="1"/>
      <protection locked="0"/>
    </xf>
    <xf numFmtId="0" fontId="11" fillId="0" borderId="0" xfId="0" applyFont="1" applyProtection="1">
      <protection locked="0"/>
    </xf>
    <xf numFmtId="0" fontId="11" fillId="2" borderId="3" xfId="0" applyFont="1" applyFill="1" applyBorder="1" applyAlignment="1" applyProtection="1">
      <alignment horizontal="center" vertical="top" wrapText="1"/>
      <protection locked="0"/>
    </xf>
    <xf numFmtId="49" fontId="11" fillId="2" borderId="3" xfId="0" applyNumberFormat="1" applyFont="1" applyFill="1" applyBorder="1" applyAlignment="1" applyProtection="1">
      <alignment horizontal="left" vertical="top" wrapText="1"/>
      <protection locked="0"/>
    </xf>
    <xf numFmtId="164" fontId="11" fillId="0" borderId="3" xfId="0" applyNumberFormat="1" applyFont="1" applyFill="1" applyBorder="1" applyAlignment="1" applyProtection="1">
      <alignment horizontal="center" vertical="top" wrapText="1"/>
      <protection locked="0"/>
    </xf>
    <xf numFmtId="0" fontId="11" fillId="0" borderId="3" xfId="0" applyFont="1" applyFill="1" applyBorder="1" applyAlignment="1" applyProtection="1">
      <alignment horizontal="center" vertical="top" wrapText="1"/>
      <protection locked="0"/>
    </xf>
    <xf numFmtId="0" fontId="11" fillId="0" borderId="0" xfId="0" applyFont="1" applyFill="1" applyProtection="1">
      <protection locked="0"/>
    </xf>
    <xf numFmtId="3" fontId="11" fillId="2" borderId="3" xfId="0" applyNumberFormat="1" applyFont="1" applyFill="1" applyBorder="1" applyAlignment="1" applyProtection="1">
      <alignment horizontal="center" vertical="center" wrapText="1"/>
      <protection locked="0"/>
    </xf>
    <xf numFmtId="0" fontId="10" fillId="0" borderId="0" xfId="0" applyFont="1" applyAlignment="1" applyProtection="1">
      <alignment horizontal="left" vertical="top" wrapText="1"/>
      <protection locked="0"/>
    </xf>
    <xf numFmtId="0" fontId="22" fillId="0" borderId="0"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11" fillId="0" borderId="0" xfId="0" applyFont="1" applyAlignment="1" applyProtection="1">
      <alignment horizontal="left" vertical="top" wrapText="1"/>
      <protection locked="0"/>
    </xf>
    <xf numFmtId="0" fontId="11" fillId="0" borderId="17"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0" borderId="6" xfId="0" applyFont="1" applyBorder="1" applyAlignment="1" applyProtection="1">
      <alignment horizontal="center" vertical="top" wrapText="1"/>
      <protection locked="0"/>
    </xf>
    <xf numFmtId="0" fontId="11" fillId="0" borderId="13" xfId="0" applyFont="1" applyBorder="1" applyAlignment="1" applyProtection="1">
      <alignment horizontal="left" vertical="top" wrapText="1"/>
      <protection locked="0"/>
    </xf>
    <xf numFmtId="0" fontId="11" fillId="0" borderId="19" xfId="0" applyNumberFormat="1" applyFont="1" applyBorder="1" applyAlignment="1" applyProtection="1">
      <alignment horizontal="center" vertical="center" wrapText="1"/>
      <protection locked="0"/>
    </xf>
    <xf numFmtId="0" fontId="11" fillId="0" borderId="6" xfId="0" applyNumberFormat="1" applyFont="1" applyBorder="1" applyAlignment="1" applyProtection="1">
      <alignment horizontal="center" vertical="center" wrapText="1"/>
      <protection locked="0"/>
    </xf>
    <xf numFmtId="0" fontId="11" fillId="0" borderId="20" xfId="0" applyNumberFormat="1" applyFont="1" applyBorder="1" applyAlignment="1" applyProtection="1">
      <alignment horizontal="center" vertical="center" wrapText="1"/>
      <protection locked="0"/>
    </xf>
    <xf numFmtId="0" fontId="11" fillId="0" borderId="12" xfId="0" applyNumberFormat="1" applyFont="1" applyBorder="1" applyAlignment="1" applyProtection="1">
      <alignment horizontal="center" vertical="center" wrapText="1"/>
      <protection locked="0"/>
    </xf>
    <xf numFmtId="0" fontId="11" fillId="0" borderId="13" xfId="0" applyNumberFormat="1" applyFont="1" applyBorder="1" applyAlignment="1" applyProtection="1">
      <alignment horizontal="center" vertical="center" wrapText="1"/>
      <protection locked="0"/>
    </xf>
    <xf numFmtId="0" fontId="11" fillId="0" borderId="7" xfId="0" applyFont="1" applyBorder="1" applyAlignment="1" applyProtection="1">
      <alignment horizontal="center" vertical="top" wrapText="1"/>
      <protection locked="0"/>
    </xf>
    <xf numFmtId="0" fontId="11" fillId="0" borderId="11" xfId="0" applyFont="1" applyBorder="1" applyAlignment="1" applyProtection="1">
      <alignment horizontal="left" vertical="top" wrapText="1" indent="2"/>
      <protection locked="0"/>
    </xf>
    <xf numFmtId="0" fontId="11" fillId="0" borderId="21" xfId="0" applyNumberFormat="1"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22" xfId="0" applyNumberFormat="1" applyFont="1" applyBorder="1" applyAlignment="1" applyProtection="1">
      <alignment horizontal="center" vertical="center" wrapText="1"/>
      <protection locked="0"/>
    </xf>
    <xf numFmtId="0" fontId="11" fillId="0" borderId="16" xfId="0" applyNumberFormat="1" applyFont="1" applyBorder="1" applyAlignment="1" applyProtection="1">
      <alignment horizontal="center" vertical="center" wrapText="1"/>
      <protection locked="0"/>
    </xf>
    <xf numFmtId="0" fontId="11" fillId="0" borderId="1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top" wrapText="1"/>
      <protection locked="0"/>
    </xf>
    <xf numFmtId="0" fontId="11" fillId="0" borderId="4" xfId="0" applyFont="1" applyBorder="1" applyAlignment="1" applyProtection="1">
      <alignment horizontal="left" vertical="top" wrapText="1" indent="2"/>
      <protection locked="0"/>
    </xf>
    <xf numFmtId="0" fontId="11" fillId="0" borderId="17" xfId="0" applyNumberFormat="1" applyFont="1" applyBorder="1" applyAlignment="1" applyProtection="1">
      <alignment horizontal="center" vertical="center" wrapText="1"/>
      <protection locked="0"/>
    </xf>
    <xf numFmtId="0" fontId="11" fillId="0" borderId="3" xfId="0" applyNumberFormat="1" applyFont="1" applyBorder="1" applyAlignment="1" applyProtection="1">
      <alignment horizontal="center" vertical="center" wrapText="1"/>
      <protection locked="0"/>
    </xf>
    <xf numFmtId="0" fontId="11" fillId="0" borderId="18" xfId="0" applyNumberFormat="1" applyFont="1" applyBorder="1" applyAlignment="1" applyProtection="1">
      <alignment horizontal="center" vertical="center" wrapText="1"/>
      <protection locked="0"/>
    </xf>
    <xf numFmtId="0" fontId="11" fillId="0" borderId="5" xfId="0" applyNumberFormat="1" applyFont="1" applyBorder="1" applyAlignment="1" applyProtection="1">
      <alignment horizontal="center" vertical="center" wrapText="1"/>
      <protection locked="0"/>
    </xf>
    <xf numFmtId="0" fontId="11" fillId="0" borderId="4" xfId="0" applyNumberFormat="1" applyFont="1" applyBorder="1" applyAlignment="1" applyProtection="1">
      <alignment horizontal="center" vertical="center" wrapText="1"/>
      <protection locked="0"/>
    </xf>
    <xf numFmtId="0" fontId="23" fillId="0" borderId="4" xfId="0" applyFont="1" applyBorder="1" applyAlignment="1" applyProtection="1">
      <alignment horizontal="left" vertical="top" wrapText="1" indent="2"/>
      <protection locked="0"/>
    </xf>
    <xf numFmtId="0" fontId="2" fillId="0" borderId="0" xfId="0" applyFont="1" applyAlignment="1" applyProtection="1">
      <alignment horizontal="left" vertical="top" wrapText="1"/>
      <protection locked="0"/>
    </xf>
    <xf numFmtId="0" fontId="11" fillId="0" borderId="3" xfId="0" applyNumberFormat="1"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11" fillId="0" borderId="15" xfId="0" applyNumberFormat="1"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3" fillId="0" borderId="0" xfId="0" applyFont="1" applyAlignment="1" applyProtection="1">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3" fillId="0" borderId="0" xfId="0" applyFont="1" applyAlignment="1" applyProtection="1">
      <alignment horizontal="left" vertical="top"/>
      <protection locked="0"/>
    </xf>
    <xf numFmtId="0" fontId="11" fillId="0" borderId="6"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49" fontId="11" fillId="0" borderId="3" xfId="0" applyNumberFormat="1" applyFont="1" applyBorder="1" applyAlignment="1" applyProtection="1">
      <alignment horizontal="left" vertical="top" wrapText="1"/>
      <protection locked="0"/>
    </xf>
    <xf numFmtId="3" fontId="3" fillId="0" borderId="3" xfId="0" applyNumberFormat="1" applyFont="1" applyBorder="1" applyAlignment="1" applyProtection="1">
      <alignment horizontal="center" vertical="center" wrapText="1"/>
    </xf>
    <xf numFmtId="164" fontId="11" fillId="0" borderId="3" xfId="0" applyNumberFormat="1" applyFont="1" applyBorder="1" applyAlignment="1" applyProtection="1">
      <alignment horizontal="center" vertical="center" wrapText="1"/>
    </xf>
    <xf numFmtId="164" fontId="11" fillId="0" borderId="3" xfId="0" applyNumberFormat="1" applyFont="1" applyFill="1" applyBorder="1" applyAlignment="1" applyProtection="1">
      <alignment horizontal="center" vertical="center" wrapText="1"/>
    </xf>
    <xf numFmtId="3" fontId="3" fillId="0" borderId="3" xfId="0" applyNumberFormat="1" applyFont="1" applyFill="1" applyBorder="1" applyAlignment="1" applyProtection="1">
      <alignment horizontal="center" vertical="center" wrapText="1"/>
    </xf>
    <xf numFmtId="164" fontId="3" fillId="0" borderId="3" xfId="0" applyNumberFormat="1" applyFont="1" applyBorder="1" applyAlignment="1" applyProtection="1">
      <alignment horizontal="center" vertical="center" wrapText="1"/>
    </xf>
    <xf numFmtId="3" fontId="3" fillId="0" borderId="15" xfId="0" applyNumberFormat="1" applyFont="1" applyFill="1" applyBorder="1" applyAlignment="1" applyProtection="1">
      <alignment horizontal="center" vertical="center" wrapText="1"/>
    </xf>
    <xf numFmtId="3" fontId="3" fillId="0" borderId="7" xfId="0" applyNumberFormat="1" applyFont="1" applyFill="1" applyBorder="1" applyAlignment="1" applyProtection="1">
      <alignment horizontal="center" vertical="center" wrapText="1"/>
    </xf>
    <xf numFmtId="164" fontId="16" fillId="0" borderId="3" xfId="0" applyNumberFormat="1" applyFont="1" applyBorder="1" applyAlignment="1" applyProtection="1">
      <alignment horizontal="center" vertical="center" wrapText="1"/>
    </xf>
    <xf numFmtId="3" fontId="9" fillId="2" borderId="3" xfId="0" applyNumberFormat="1" applyFont="1" applyFill="1" applyBorder="1" applyAlignment="1" applyProtection="1">
      <alignment horizontal="center" vertical="center" wrapText="1"/>
    </xf>
    <xf numFmtId="0" fontId="11" fillId="0" borderId="19" xfId="0" applyNumberFormat="1" applyFont="1" applyBorder="1" applyAlignment="1" applyProtection="1">
      <alignment horizontal="center" vertical="center" wrapText="1"/>
    </xf>
    <xf numFmtId="0" fontId="11" fillId="0" borderId="6" xfId="0" applyNumberFormat="1" applyFont="1" applyBorder="1" applyAlignment="1" applyProtection="1">
      <alignment horizontal="center" vertical="center" wrapText="1"/>
    </xf>
    <xf numFmtId="0" fontId="11" fillId="0" borderId="20" xfId="0" applyNumberFormat="1" applyFont="1" applyBorder="1" applyAlignment="1" applyProtection="1">
      <alignment horizontal="center" vertical="center" wrapText="1"/>
    </xf>
    <xf numFmtId="0" fontId="11" fillId="0" borderId="12" xfId="0" applyNumberFormat="1" applyFont="1" applyBorder="1" applyAlignment="1" applyProtection="1">
      <alignment horizontal="center" vertical="center" wrapText="1"/>
    </xf>
    <xf numFmtId="0" fontId="11" fillId="0" borderId="13" xfId="0" applyNumberFormat="1" applyFont="1" applyBorder="1" applyAlignment="1" applyProtection="1">
      <alignment horizontal="center" vertical="center" wrapText="1"/>
    </xf>
    <xf numFmtId="0" fontId="11" fillId="0" borderId="17" xfId="0" applyNumberFormat="1" applyFont="1" applyBorder="1" applyAlignment="1" applyProtection="1">
      <alignment horizontal="center" vertical="center" wrapText="1"/>
    </xf>
    <xf numFmtId="0" fontId="11" fillId="0" borderId="5" xfId="0" applyNumberFormat="1" applyFont="1" applyBorder="1" applyAlignment="1" applyProtection="1">
      <alignment horizontal="center" vertical="center" wrapText="1"/>
    </xf>
    <xf numFmtId="0" fontId="13" fillId="0" borderId="0" xfId="0" applyFont="1" applyFill="1" applyProtection="1">
      <protection locked="0"/>
    </xf>
    <xf numFmtId="0" fontId="3" fillId="0" borderId="6" xfId="0" applyFont="1" applyFill="1" applyBorder="1" applyAlignment="1" applyProtection="1">
      <alignment horizontal="center" vertical="center" wrapText="1"/>
      <protection locked="0"/>
    </xf>
    <xf numFmtId="49" fontId="16" fillId="0" borderId="4" xfId="0" applyNumberFormat="1" applyFont="1" applyFill="1" applyBorder="1" applyAlignment="1" applyProtection="1">
      <alignment horizontal="left" vertical="center"/>
      <protection locked="0"/>
    </xf>
    <xf numFmtId="0" fontId="16" fillId="0" borderId="8" xfId="0" applyFont="1" applyFill="1" applyBorder="1" applyAlignment="1" applyProtection="1">
      <alignment vertical="center" wrapText="1"/>
      <protection locked="0"/>
    </xf>
    <xf numFmtId="49" fontId="11" fillId="0" borderId="3" xfId="0" applyNumberFormat="1" applyFont="1" applyFill="1" applyBorder="1" applyAlignment="1" applyProtection="1">
      <alignment horizontal="center" vertical="top" wrapText="1"/>
      <protection locked="0"/>
    </xf>
    <xf numFmtId="49" fontId="9" fillId="0" borderId="4" xfId="0" applyNumberFormat="1" applyFont="1" applyFill="1" applyBorder="1" applyAlignment="1" applyProtection="1">
      <alignment horizontal="left" vertical="center"/>
      <protection locked="0"/>
    </xf>
    <xf numFmtId="0" fontId="9" fillId="0" borderId="8" xfId="0" applyFont="1" applyFill="1" applyBorder="1" applyAlignment="1" applyProtection="1">
      <alignment vertical="center"/>
      <protection locked="0"/>
    </xf>
    <xf numFmtId="0" fontId="9" fillId="0" borderId="5" xfId="0" applyFont="1" applyFill="1" applyBorder="1" applyAlignment="1" applyProtection="1">
      <alignment vertical="center"/>
      <protection locked="0"/>
    </xf>
    <xf numFmtId="0" fontId="10" fillId="0" borderId="0" xfId="0" applyFont="1" applyFill="1" applyProtection="1">
      <protection locked="0"/>
    </xf>
    <xf numFmtId="0" fontId="11" fillId="0" borderId="3" xfId="0" applyFont="1" applyFill="1" applyBorder="1" applyAlignment="1" applyProtection="1">
      <alignment horizontal="left" vertical="top" wrapText="1" indent="2"/>
      <protection locked="0"/>
    </xf>
    <xf numFmtId="49" fontId="10" fillId="0" borderId="0" xfId="0" applyNumberFormat="1" applyFont="1" applyFill="1" applyAlignment="1" applyProtection="1">
      <alignment horizontal="left" vertical="top"/>
      <protection locked="0"/>
    </xf>
    <xf numFmtId="49" fontId="2" fillId="0" borderId="0" xfId="0" applyNumberFormat="1" applyFont="1" applyFill="1" applyAlignment="1" applyProtection="1">
      <alignment horizontal="left" vertical="top"/>
      <protection locked="0"/>
    </xf>
    <xf numFmtId="49" fontId="2" fillId="0" borderId="0" xfId="0" applyNumberFormat="1" applyFont="1" applyFill="1" applyProtection="1">
      <protection locked="0"/>
    </xf>
    <xf numFmtId="0" fontId="11" fillId="0" borderId="3" xfId="0" applyFont="1" applyFill="1" applyBorder="1" applyAlignment="1" applyProtection="1">
      <alignment horizontal="center" vertical="center" wrapText="1"/>
      <protection locked="0"/>
    </xf>
    <xf numFmtId="3" fontId="11" fillId="0" borderId="3" xfId="0" applyNumberFormat="1" applyFont="1" applyFill="1" applyBorder="1" applyAlignment="1" applyProtection="1">
      <alignment horizontal="center" vertical="center" wrapText="1"/>
    </xf>
    <xf numFmtId="164" fontId="3" fillId="0" borderId="3" xfId="0" applyNumberFormat="1"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wrapText="1"/>
      <protection locked="0"/>
    </xf>
    <xf numFmtId="0" fontId="9" fillId="0" borderId="8" xfId="0" applyFont="1" applyFill="1" applyBorder="1" applyAlignment="1" applyProtection="1">
      <alignment vertical="center" wrapText="1"/>
      <protection locked="0"/>
    </xf>
    <xf numFmtId="0" fontId="9" fillId="0" borderId="5" xfId="0" applyFont="1" applyFill="1" applyBorder="1" applyAlignment="1" applyProtection="1">
      <alignment vertical="center" wrapText="1"/>
      <protection locked="0"/>
    </xf>
    <xf numFmtId="164" fontId="11" fillId="0" borderId="3" xfId="0" applyNumberFormat="1" applyFont="1" applyBorder="1" applyAlignment="1" applyProtection="1">
      <alignment horizontal="center" vertical="center"/>
      <protection locked="0"/>
    </xf>
    <xf numFmtId="3" fontId="11" fillId="0" borderId="3" xfId="0" applyNumberFormat="1" applyFont="1" applyBorder="1" applyAlignment="1" applyProtection="1">
      <alignment horizontal="center" vertical="center"/>
      <protection locked="0"/>
    </xf>
    <xf numFmtId="49" fontId="11" fillId="0" borderId="6" xfId="0" applyNumberFormat="1" applyFont="1" applyFill="1" applyBorder="1" applyAlignment="1" applyProtection="1">
      <alignment horizontal="center" vertical="top" wrapText="1"/>
      <protection locked="0"/>
    </xf>
    <xf numFmtId="0" fontId="11" fillId="0" borderId="6" xfId="0" applyFont="1" applyFill="1" applyBorder="1" applyAlignment="1" applyProtection="1">
      <alignment horizontal="left" vertical="top" wrapText="1"/>
      <protection locked="0"/>
    </xf>
    <xf numFmtId="49" fontId="3" fillId="0" borderId="7" xfId="0" applyNumberFormat="1" applyFont="1" applyFill="1" applyBorder="1" applyAlignment="1" applyProtection="1">
      <alignment horizontal="center" vertical="top" wrapText="1"/>
      <protection locked="0"/>
    </xf>
    <xf numFmtId="0" fontId="11" fillId="0" borderId="7" xfId="0"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center" vertical="top" wrapText="1"/>
      <protection locked="0"/>
    </xf>
    <xf numFmtId="49" fontId="3" fillId="0" borderId="6" xfId="0" applyNumberFormat="1" applyFont="1" applyFill="1" applyBorder="1" applyAlignment="1" applyProtection="1">
      <alignment horizontal="center" vertical="center" wrapText="1"/>
      <protection locked="0"/>
    </xf>
    <xf numFmtId="49" fontId="3" fillId="0" borderId="3" xfId="0" applyNumberFormat="1" applyFont="1" applyFill="1" applyBorder="1" applyAlignment="1" applyProtection="1">
      <alignment horizontal="center" vertical="top" wrapText="1"/>
      <protection locked="0"/>
    </xf>
    <xf numFmtId="0" fontId="11" fillId="0" borderId="3" xfId="0" applyFont="1" applyFill="1" applyBorder="1" applyAlignment="1" applyProtection="1">
      <alignment horizontal="left" vertical="top" wrapText="1"/>
      <protection locked="0"/>
    </xf>
    <xf numFmtId="0" fontId="11" fillId="0" borderId="6"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164" fontId="3" fillId="0" borderId="3" xfId="0" applyNumberFormat="1" applyFont="1" applyFill="1" applyBorder="1" applyAlignment="1" applyProtection="1">
      <alignment horizontal="center" vertical="center" wrapText="1"/>
    </xf>
    <xf numFmtId="14" fontId="12" fillId="0" borderId="7" xfId="0" applyNumberFormat="1" applyFont="1" applyFill="1" applyBorder="1" applyAlignment="1" applyProtection="1">
      <alignment horizontal="center" vertical="center" wrapText="1"/>
      <protection locked="0"/>
    </xf>
    <xf numFmtId="49" fontId="11" fillId="0" borderId="3" xfId="0" applyNumberFormat="1" applyFont="1" applyFill="1" applyBorder="1" applyAlignment="1" applyProtection="1">
      <alignment horizontal="right" vertical="top" wrapText="1"/>
      <protection locked="0"/>
    </xf>
    <xf numFmtId="0" fontId="13" fillId="0" borderId="0" xfId="0" applyFont="1" applyProtection="1"/>
    <xf numFmtId="0" fontId="2" fillId="0" borderId="0" xfId="0" applyFont="1" applyProtection="1"/>
    <xf numFmtId="0" fontId="3" fillId="0" borderId="6" xfId="0" applyFont="1" applyBorder="1" applyAlignment="1" applyProtection="1">
      <alignment horizontal="center" vertical="center" wrapText="1"/>
    </xf>
    <xf numFmtId="14" fontId="3" fillId="0" borderId="7" xfId="0" applyNumberFormat="1"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4" borderId="3" xfId="0" applyFont="1" applyFill="1" applyBorder="1" applyAlignment="1" applyProtection="1">
      <alignment horizontal="left" vertical="top" wrapText="1"/>
    </xf>
    <xf numFmtId="49" fontId="3" fillId="0" borderId="3" xfId="0" applyNumberFormat="1" applyFont="1" applyBorder="1" applyAlignment="1" applyProtection="1">
      <alignment horizontal="center" vertical="top" wrapText="1"/>
    </xf>
    <xf numFmtId="0" fontId="3" fillId="0" borderId="3" xfId="0" applyFont="1" applyBorder="1" applyAlignment="1" applyProtection="1">
      <alignment horizontal="left" vertical="top" wrapText="1"/>
    </xf>
    <xf numFmtId="0" fontId="3" fillId="5" borderId="3" xfId="0" applyFont="1" applyFill="1" applyBorder="1" applyAlignment="1" applyProtection="1">
      <alignment horizontal="left" vertical="top" wrapText="1"/>
    </xf>
    <xf numFmtId="49" fontId="3" fillId="0" borderId="3" xfId="0" applyNumberFormat="1" applyFont="1" applyFill="1" applyBorder="1" applyAlignment="1" applyProtection="1">
      <alignment horizontal="center" vertical="top" wrapText="1"/>
    </xf>
    <xf numFmtId="0" fontId="3" fillId="0" borderId="3" xfId="0" applyFont="1" applyFill="1" applyBorder="1" applyAlignment="1" applyProtection="1">
      <alignment horizontal="left" vertical="top" wrapText="1"/>
    </xf>
    <xf numFmtId="0" fontId="3" fillId="0" borderId="3" xfId="0" applyFont="1" applyFill="1" applyBorder="1" applyAlignment="1" applyProtection="1">
      <alignment horizontal="center" vertical="center" wrapText="1"/>
    </xf>
    <xf numFmtId="0" fontId="2" fillId="0" borderId="0" xfId="0" applyFont="1" applyFill="1" applyProtection="1"/>
    <xf numFmtId="0" fontId="3" fillId="0" borderId="3" xfId="0" applyFont="1" applyBorder="1" applyAlignment="1" applyProtection="1">
      <alignment horizontal="left" vertical="top" wrapText="1" indent="2"/>
    </xf>
    <xf numFmtId="0" fontId="11" fillId="6" borderId="3" xfId="0" applyFont="1" applyFill="1" applyBorder="1" applyAlignment="1" applyProtection="1">
      <alignment horizontal="left" vertical="top" wrapText="1"/>
    </xf>
    <xf numFmtId="0" fontId="3" fillId="6" borderId="3"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indent="2"/>
    </xf>
    <xf numFmtId="0" fontId="11" fillId="0" borderId="3" xfId="0" applyFont="1" applyFill="1" applyBorder="1" applyAlignment="1" applyProtection="1">
      <alignment horizontal="left" vertical="top" wrapText="1" indent="1"/>
    </xf>
    <xf numFmtId="49" fontId="11" fillId="0" borderId="3" xfId="0" applyNumberFormat="1" applyFont="1" applyFill="1" applyBorder="1" applyAlignment="1" applyProtection="1">
      <alignment horizontal="left" vertical="top" wrapText="1" indent="2"/>
    </xf>
    <xf numFmtId="0" fontId="11" fillId="0" borderId="6" xfId="0" applyFont="1" applyFill="1" applyBorder="1" applyAlignment="1" applyProtection="1">
      <alignment horizontal="left" vertical="top" wrapText="1" indent="1"/>
    </xf>
    <xf numFmtId="49" fontId="11" fillId="0" borderId="4" xfId="0" applyNumberFormat="1" applyFont="1" applyFill="1" applyBorder="1" applyAlignment="1" applyProtection="1">
      <alignment horizontal="left" vertical="top" wrapText="1" indent="2"/>
    </xf>
    <xf numFmtId="0" fontId="11" fillId="0" borderId="3" xfId="0" applyFont="1" applyFill="1" applyBorder="1" applyAlignment="1" applyProtection="1">
      <alignment horizontal="center" vertical="center" wrapText="1"/>
    </xf>
    <xf numFmtId="49" fontId="11" fillId="0" borderId="3" xfId="0" applyNumberFormat="1" applyFont="1" applyFill="1" applyBorder="1" applyAlignment="1" applyProtection="1">
      <alignment horizontal="center" vertical="top" wrapText="1"/>
    </xf>
    <xf numFmtId="0" fontId="6" fillId="0" borderId="3" xfId="0" applyFont="1" applyFill="1" applyBorder="1" applyAlignment="1" applyProtection="1">
      <alignment horizontal="center" vertical="center" wrapText="1"/>
    </xf>
    <xf numFmtId="0" fontId="3" fillId="0" borderId="3" xfId="0" applyFont="1" applyFill="1" applyBorder="1" applyAlignment="1" applyProtection="1">
      <alignment horizontal="left" vertical="top" wrapText="1" indent="1"/>
    </xf>
    <xf numFmtId="0" fontId="11" fillId="0" borderId="3" xfId="0" applyFont="1" applyFill="1" applyBorder="1" applyAlignment="1" applyProtection="1">
      <alignment horizontal="left" vertical="top" wrapText="1"/>
    </xf>
    <xf numFmtId="49" fontId="2" fillId="0" borderId="3" xfId="0" applyNumberFormat="1" applyFont="1" applyFill="1" applyBorder="1" applyAlignment="1" applyProtection="1">
      <alignment horizontal="center" vertical="top" wrapText="1"/>
    </xf>
    <xf numFmtId="49" fontId="11" fillId="0" borderId="3" xfId="0" applyNumberFormat="1" applyFont="1" applyFill="1" applyBorder="1" applyAlignment="1" applyProtection="1">
      <alignment horizontal="left" vertical="top" wrapText="1" indent="1"/>
    </xf>
    <xf numFmtId="0" fontId="10" fillId="0" borderId="0" xfId="0" applyFont="1" applyFill="1" applyProtection="1"/>
    <xf numFmtId="49" fontId="3" fillId="0" borderId="0" xfId="0" applyNumberFormat="1" applyFont="1" applyAlignment="1" applyProtection="1">
      <alignment horizontal="left" vertical="top"/>
    </xf>
    <xf numFmtId="0" fontId="2"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49" fontId="3" fillId="0" borderId="0" xfId="0" applyNumberFormat="1" applyFont="1" applyFill="1" applyAlignment="1" applyProtection="1">
      <alignment horizontal="left" vertical="top"/>
    </xf>
    <xf numFmtId="14" fontId="11" fillId="0" borderId="3" xfId="0" applyNumberFormat="1" applyFont="1" applyFill="1" applyBorder="1" applyAlignment="1" applyProtection="1">
      <alignment horizontal="center" vertical="center" wrapText="1"/>
    </xf>
    <xf numFmtId="14" fontId="11" fillId="0" borderId="15" xfId="0" applyNumberFormat="1" applyFont="1" applyFill="1" applyBorder="1" applyAlignment="1" applyProtection="1">
      <alignment horizontal="center" vertical="center" wrapText="1"/>
    </xf>
    <xf numFmtId="14" fontId="11" fillId="0" borderId="7" xfId="0" applyNumberFormat="1" applyFont="1" applyFill="1" applyBorder="1" applyAlignment="1" applyProtection="1">
      <alignment horizontal="center" vertical="center" wrapText="1"/>
    </xf>
    <xf numFmtId="49" fontId="14" fillId="0" borderId="0" xfId="0" applyNumberFormat="1" applyFont="1" applyAlignment="1" applyProtection="1">
      <alignment vertical="center"/>
    </xf>
    <xf numFmtId="0" fontId="3" fillId="0" borderId="0" xfId="0" applyFont="1" applyProtection="1"/>
    <xf numFmtId="0" fontId="3" fillId="0" borderId="0" xfId="0" applyFont="1" applyAlignment="1" applyProtection="1"/>
    <xf numFmtId="0" fontId="3" fillId="0" borderId="0" xfId="0" applyFont="1" applyFill="1" applyProtection="1"/>
    <xf numFmtId="0" fontId="10" fillId="0" borderId="6"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2" fillId="0" borderId="3" xfId="0" applyFont="1" applyFill="1" applyBorder="1" applyAlignment="1" applyProtection="1">
      <alignment horizontal="left" vertical="top" wrapText="1"/>
    </xf>
    <xf numFmtId="0" fontId="2" fillId="0" borderId="3" xfId="0" applyFont="1" applyBorder="1" applyAlignment="1" applyProtection="1">
      <alignment horizontal="left" vertical="top" wrapText="1"/>
    </xf>
    <xf numFmtId="0" fontId="28" fillId="0" borderId="3" xfId="0" applyFont="1" applyBorder="1" applyAlignment="1" applyProtection="1">
      <alignment horizontal="right" vertical="top" wrapText="1"/>
    </xf>
    <xf numFmtId="0" fontId="16" fillId="0" borderId="0" xfId="0" applyFont="1" applyProtection="1"/>
    <xf numFmtId="0" fontId="2" fillId="0" borderId="3" xfId="0" applyFont="1" applyBorder="1" applyAlignment="1" applyProtection="1">
      <alignment horizontal="right" vertical="top" wrapText="1"/>
    </xf>
    <xf numFmtId="0" fontId="27" fillId="0" borderId="3" xfId="0" applyFont="1" applyFill="1" applyBorder="1" applyAlignment="1" applyProtection="1">
      <alignment horizontal="left" vertical="top" wrapText="1"/>
    </xf>
    <xf numFmtId="0" fontId="2" fillId="0" borderId="0" xfId="0" applyFont="1" applyBorder="1" applyAlignment="1" applyProtection="1">
      <alignment horizontal="left" vertical="top" wrapText="1"/>
    </xf>
    <xf numFmtId="164" fontId="3" fillId="0" borderId="0" xfId="0" applyNumberFormat="1" applyFont="1" applyBorder="1" applyAlignment="1" applyProtection="1">
      <alignment horizontal="center" vertical="center" wrapText="1"/>
    </xf>
    <xf numFmtId="0" fontId="11" fillId="0" borderId="0" xfId="0" applyFont="1" applyProtection="1"/>
    <xf numFmtId="0" fontId="11" fillId="2" borderId="6"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11" fillId="2" borderId="3" xfId="0" applyFont="1" applyFill="1" applyBorder="1" applyAlignment="1" applyProtection="1">
      <alignment horizontal="center" vertical="top" wrapText="1"/>
    </xf>
    <xf numFmtId="0" fontId="11" fillId="0" borderId="3" xfId="0" applyFont="1" applyBorder="1" applyAlignment="1" applyProtection="1">
      <alignment horizontal="left" vertical="top" wrapText="1"/>
    </xf>
    <xf numFmtId="0" fontId="11" fillId="0" borderId="3" xfId="0" applyFont="1" applyFill="1" applyBorder="1" applyAlignment="1" applyProtection="1">
      <alignment horizontal="center" vertical="top" wrapText="1"/>
    </xf>
    <xf numFmtId="0" fontId="11" fillId="0" borderId="0" xfId="0" applyFont="1" applyFill="1" applyProtection="1"/>
    <xf numFmtId="49" fontId="11" fillId="2" borderId="3" xfId="0" applyNumberFormat="1" applyFont="1" applyFill="1" applyBorder="1" applyAlignment="1" applyProtection="1">
      <alignment horizontal="left" vertical="top" wrapText="1"/>
    </xf>
    <xf numFmtId="0" fontId="9" fillId="0" borderId="0" xfId="0" applyFont="1" applyProtection="1"/>
    <xf numFmtId="14" fontId="11" fillId="0" borderId="6" xfId="0" applyNumberFormat="1" applyFont="1" applyFill="1" applyBorder="1" applyAlignment="1" applyProtection="1">
      <alignment horizontal="center" vertical="center" wrapText="1"/>
    </xf>
    <xf numFmtId="3" fontId="3" fillId="0" borderId="6" xfId="0" applyNumberFormat="1" applyFont="1" applyFill="1" applyBorder="1" applyAlignment="1" applyProtection="1">
      <alignment horizontal="center" vertical="center" wrapText="1"/>
    </xf>
    <xf numFmtId="3" fontId="3" fillId="0" borderId="6" xfId="0" applyNumberFormat="1" applyFont="1" applyFill="1" applyBorder="1" applyAlignment="1" applyProtection="1">
      <alignment horizontal="center" vertical="center" wrapText="1"/>
      <protection locked="0"/>
    </xf>
    <xf numFmtId="3" fontId="3" fillId="0" borderId="23" xfId="0" applyNumberFormat="1" applyFont="1" applyFill="1" applyBorder="1" applyAlignment="1" applyProtection="1">
      <alignment horizontal="center" vertical="center" wrapText="1"/>
    </xf>
    <xf numFmtId="14" fontId="11" fillId="0" borderId="23" xfId="0" applyNumberFormat="1" applyFont="1" applyFill="1" applyBorder="1" applyAlignment="1" applyProtection="1">
      <alignment horizontal="center" vertical="center" wrapText="1"/>
    </xf>
    <xf numFmtId="3" fontId="3" fillId="0" borderId="23" xfId="0" applyNumberFormat="1" applyFont="1" applyFill="1" applyBorder="1" applyAlignment="1" applyProtection="1">
      <alignment horizontal="center" vertical="center" wrapText="1"/>
      <protection locked="0"/>
    </xf>
    <xf numFmtId="0" fontId="11" fillId="0" borderId="3" xfId="0" applyFont="1" applyBorder="1" applyAlignment="1" applyProtection="1">
      <alignment horizontal="center" vertical="center"/>
    </xf>
    <xf numFmtId="0" fontId="11" fillId="5" borderId="3" xfId="0" applyFont="1" applyFill="1" applyBorder="1" applyAlignment="1" applyProtection="1">
      <alignment horizontal="left" vertical="top" wrapText="1"/>
      <protection locked="0"/>
    </xf>
    <xf numFmtId="1" fontId="11" fillId="0" borderId="3" xfId="0" applyNumberFormat="1" applyFont="1" applyFill="1" applyBorder="1" applyAlignment="1" applyProtection="1">
      <alignment horizontal="center" vertical="top" wrapText="1"/>
    </xf>
    <xf numFmtId="164" fontId="11" fillId="0" borderId="3" xfId="0" applyNumberFormat="1" applyFont="1" applyFill="1" applyBorder="1" applyAlignment="1" applyProtection="1">
      <alignment horizontal="center" vertical="center"/>
    </xf>
    <xf numFmtId="3" fontId="11" fillId="0" borderId="3" xfId="0" applyNumberFormat="1" applyFont="1" applyFill="1" applyBorder="1" applyAlignment="1" applyProtection="1">
      <alignment horizontal="center" vertical="center"/>
    </xf>
    <xf numFmtId="0" fontId="11" fillId="5" borderId="3" xfId="0" applyFont="1" applyFill="1" applyBorder="1" applyAlignment="1" applyProtection="1">
      <alignment wrapText="1"/>
    </xf>
    <xf numFmtId="3" fontId="11" fillId="5" borderId="3" xfId="0" applyNumberFormat="1" applyFont="1" applyFill="1" applyBorder="1" applyAlignment="1" applyProtection="1">
      <alignment horizontal="center" vertical="center" wrapText="1"/>
      <protection locked="0"/>
    </xf>
    <xf numFmtId="49" fontId="11" fillId="5" borderId="3" xfId="0" applyNumberFormat="1" applyFont="1" applyFill="1" applyBorder="1" applyAlignment="1" applyProtection="1">
      <alignment horizontal="left" vertical="top" wrapText="1"/>
    </xf>
    <xf numFmtId="0" fontId="11" fillId="0" borderId="3"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3" xfId="0" applyFont="1" applyFill="1" applyBorder="1" applyAlignment="1" applyProtection="1">
      <alignment horizontal="left" vertical="top" wrapText="1"/>
      <protection locked="0"/>
    </xf>
    <xf numFmtId="14" fontId="11" fillId="0" borderId="10" xfId="0" applyNumberFormat="1" applyFont="1" applyFill="1" applyBorder="1" applyAlignment="1" applyProtection="1">
      <alignment horizontal="center" vertical="center" wrapText="1"/>
    </xf>
    <xf numFmtId="3" fontId="3" fillId="0" borderId="9" xfId="0" applyNumberFormat="1" applyFont="1" applyFill="1" applyBorder="1" applyAlignment="1" applyProtection="1">
      <alignment horizontal="center" vertical="center" wrapText="1"/>
    </xf>
    <xf numFmtId="14" fontId="11" fillId="0" borderId="13" xfId="0" applyNumberFormat="1" applyFont="1" applyFill="1" applyBorder="1" applyAlignment="1" applyProtection="1">
      <alignment horizontal="center" vertical="center" wrapText="1"/>
    </xf>
    <xf numFmtId="0" fontId="11" fillId="0" borderId="9" xfId="0" applyFont="1" applyBorder="1" applyProtection="1">
      <protection locked="0"/>
    </xf>
    <xf numFmtId="0" fontId="11" fillId="0" borderId="7" xfId="0" applyFont="1" applyBorder="1" applyProtection="1">
      <protection locked="0"/>
    </xf>
    <xf numFmtId="0" fontId="11" fillId="0" borderId="3" xfId="0" applyFont="1" applyBorder="1" applyProtection="1">
      <protection locked="0"/>
    </xf>
    <xf numFmtId="0" fontId="11" fillId="3" borderId="3" xfId="0" applyFont="1" applyFill="1" applyBorder="1" applyProtection="1">
      <protection locked="0"/>
    </xf>
    <xf numFmtId="0" fontId="11" fillId="3" borderId="7" xfId="0" applyFont="1" applyFill="1" applyBorder="1" applyProtection="1">
      <protection locked="0"/>
    </xf>
    <xf numFmtId="3" fontId="11" fillId="0" borderId="3" xfId="0" applyNumberFormat="1" applyFont="1" applyFill="1" applyBorder="1" applyAlignment="1" applyProtection="1">
      <alignment horizontal="center" vertical="center"/>
      <protection locked="0"/>
    </xf>
    <xf numFmtId="0" fontId="11" fillId="0" borderId="3" xfId="0" applyFont="1" applyBorder="1" applyAlignment="1" applyProtection="1">
      <alignment horizontal="center"/>
      <protection locked="0"/>
    </xf>
    <xf numFmtId="0" fontId="11" fillId="0" borderId="14" xfId="0" applyFont="1" applyBorder="1" applyAlignment="1" applyProtection="1">
      <alignment horizontal="left" vertical="top" wrapText="1"/>
      <protection locked="0"/>
    </xf>
    <xf numFmtId="0" fontId="11" fillId="0" borderId="16"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8"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1" xfId="0" applyNumberFormat="1" applyFont="1" applyBorder="1" applyAlignment="1" applyProtection="1">
      <alignment horizontal="center" vertical="center" wrapText="1"/>
    </xf>
    <xf numFmtId="0" fontId="11" fillId="0" borderId="0" xfId="0" applyFont="1" applyBorder="1" applyProtection="1">
      <protection locked="0"/>
    </xf>
    <xf numFmtId="0" fontId="10" fillId="0" borderId="7" xfId="0" applyFont="1" applyFill="1" applyBorder="1" applyAlignment="1" applyProtection="1">
      <alignment horizontal="center" vertical="center" wrapText="1"/>
      <protection locked="0"/>
    </xf>
    <xf numFmtId="49" fontId="3" fillId="0" borderId="7" xfId="0" applyNumberFormat="1" applyFont="1" applyFill="1" applyBorder="1" applyAlignment="1" applyProtection="1">
      <alignment horizontal="center" vertical="top" wrapText="1"/>
      <protection locked="0"/>
    </xf>
    <xf numFmtId="0" fontId="11" fillId="0" borderId="7" xfId="0" applyFont="1" applyFill="1" applyBorder="1" applyAlignment="1" applyProtection="1">
      <alignment horizontal="left" vertical="top" wrapText="1"/>
      <protection locked="0"/>
    </xf>
    <xf numFmtId="49" fontId="11" fillId="5" borderId="4" xfId="0" applyNumberFormat="1" applyFont="1" applyFill="1" applyBorder="1" applyAlignment="1" applyProtection="1">
      <alignment horizontal="left" vertical="top" wrapText="1" indent="2"/>
    </xf>
    <xf numFmtId="0" fontId="10" fillId="5" borderId="7" xfId="0" applyFont="1" applyFill="1" applyBorder="1" applyAlignment="1" applyProtection="1">
      <alignment horizontal="center" vertical="center" wrapText="1"/>
      <protection locked="0"/>
    </xf>
    <xf numFmtId="0" fontId="11" fillId="5" borderId="0" xfId="0" applyFont="1" applyFill="1" applyAlignment="1" applyProtection="1">
      <alignment wrapText="1"/>
    </xf>
    <xf numFmtId="0" fontId="11" fillId="0" borderId="5" xfId="0" applyFont="1" applyBorder="1" applyAlignment="1" applyProtection="1">
      <alignment horizontal="center" vertical="center" wrapText="1"/>
      <protection locked="0"/>
    </xf>
    <xf numFmtId="0" fontId="11" fillId="7" borderId="3" xfId="0" applyFont="1" applyFill="1" applyBorder="1" applyAlignment="1" applyProtection="1">
      <alignment horizontal="left" vertical="top" wrapText="1"/>
      <protection locked="0"/>
    </xf>
    <xf numFmtId="14" fontId="11" fillId="0" borderId="11" xfId="0" applyNumberFormat="1" applyFont="1" applyFill="1" applyBorder="1" applyAlignment="1" applyProtection="1">
      <alignment horizontal="center" vertical="center" wrapText="1"/>
    </xf>
    <xf numFmtId="3" fontId="3" fillId="0" borderId="2" xfId="0" applyNumberFormat="1" applyFont="1" applyFill="1" applyBorder="1" applyAlignment="1" applyProtection="1">
      <alignment horizontal="center" vertical="center" wrapText="1"/>
      <protection locked="0"/>
    </xf>
    <xf numFmtId="14" fontId="11" fillId="0" borderId="0" xfId="0" applyNumberFormat="1" applyFont="1" applyFill="1" applyBorder="1" applyAlignment="1" applyProtection="1">
      <alignment horizontal="center" vertical="center" wrapText="1"/>
    </xf>
    <xf numFmtId="0" fontId="11" fillId="0" borderId="16" xfId="0" applyFont="1" applyBorder="1" applyAlignment="1" applyProtection="1">
      <alignment horizontal="center" vertical="center" wrapText="1"/>
      <protection locked="0"/>
    </xf>
    <xf numFmtId="0" fontId="11" fillId="0" borderId="14" xfId="0" applyFont="1" applyBorder="1" applyAlignment="1" applyProtection="1">
      <alignment horizontal="center" vertical="top" wrapText="1"/>
      <protection locked="0"/>
    </xf>
    <xf numFmtId="3" fontId="3" fillId="8" borderId="3" xfId="0" applyNumberFormat="1" applyFont="1" applyFill="1" applyBorder="1" applyAlignment="1" applyProtection="1">
      <alignment horizontal="center" vertical="center" wrapText="1"/>
    </xf>
    <xf numFmtId="3" fontId="3" fillId="8" borderId="3" xfId="0" applyNumberFormat="1"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xf>
    <xf numFmtId="0" fontId="11" fillId="0" borderId="3" xfId="0" applyFont="1" applyFill="1" applyBorder="1" applyAlignment="1" applyProtection="1">
      <alignment horizontal="left" vertical="top" wrapText="1"/>
      <protection locked="0"/>
    </xf>
    <xf numFmtId="0" fontId="11" fillId="0" borderId="3" xfId="0" applyFont="1" applyFill="1" applyBorder="1" applyAlignment="1" applyProtection="1">
      <alignment horizontal="left" vertical="top" wrapText="1"/>
      <protection locked="0"/>
    </xf>
    <xf numFmtId="14" fontId="11" fillId="0" borderId="3" xfId="0" applyNumberFormat="1" applyFont="1" applyBorder="1" applyAlignment="1" applyProtection="1">
      <alignment horizontal="left" vertical="top" wrapText="1"/>
      <protection locked="0"/>
    </xf>
    <xf numFmtId="14" fontId="11" fillId="0" borderId="3" xfId="0" applyNumberFormat="1" applyFont="1" applyBorder="1" applyAlignment="1">
      <alignment horizontal="left" vertical="top" wrapText="1"/>
    </xf>
    <xf numFmtId="0" fontId="11" fillId="0" borderId="3" xfId="0" applyFont="1" applyBorder="1" applyAlignment="1">
      <alignment horizontal="left" vertical="top" wrapText="1"/>
    </xf>
    <xf numFmtId="0" fontId="3" fillId="0" borderId="3" xfId="0" applyFont="1" applyBorder="1" applyAlignment="1">
      <alignment horizontal="justify"/>
    </xf>
    <xf numFmtId="0" fontId="11" fillId="0" borderId="3" xfId="0" applyNumberFormat="1" applyFont="1" applyBorder="1" applyAlignment="1">
      <alignment horizontal="left" vertical="top" wrapText="1"/>
    </xf>
    <xf numFmtId="0" fontId="30" fillId="0" borderId="3" xfId="18" applyBorder="1" applyAlignment="1">
      <alignment horizontal="left" vertical="top" wrapText="1"/>
    </xf>
    <xf numFmtId="14" fontId="11" fillId="0" borderId="3" xfId="0" applyNumberFormat="1" applyFont="1" applyFill="1" applyBorder="1" applyAlignment="1" applyProtection="1">
      <alignment horizontal="left" vertical="top" wrapText="1"/>
      <protection locked="0"/>
    </xf>
    <xf numFmtId="14" fontId="11" fillId="0" borderId="7"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7" xfId="0" applyFont="1" applyFill="1" applyBorder="1" applyAlignment="1">
      <alignment horizontal="left" vertical="top" wrapText="1"/>
    </xf>
    <xf numFmtId="0" fontId="30" fillId="0" borderId="3" xfId="18" applyFill="1" applyBorder="1" applyAlignment="1" applyProtection="1">
      <alignment horizontal="left" vertical="top" wrapText="1"/>
      <protection locked="0"/>
    </xf>
    <xf numFmtId="0" fontId="30" fillId="0" borderId="3" xfId="18" applyFill="1" applyBorder="1" applyAlignment="1" applyProtection="1">
      <alignment horizontal="center" vertical="top" wrapText="1"/>
      <protection locked="0"/>
    </xf>
    <xf numFmtId="49" fontId="11" fillId="0" borderId="3" xfId="0" applyNumberFormat="1" applyFont="1" applyFill="1" applyBorder="1" applyAlignment="1" applyProtection="1">
      <alignment horizontal="left" vertical="top" wrapText="1"/>
      <protection locked="0"/>
    </xf>
    <xf numFmtId="0" fontId="11" fillId="0" borderId="3" xfId="0" applyFont="1" applyFill="1" applyBorder="1" applyAlignment="1">
      <alignment wrapText="1"/>
    </xf>
    <xf numFmtId="0" fontId="11" fillId="0" borderId="6" xfId="0" applyFont="1" applyFill="1" applyBorder="1" applyAlignment="1">
      <alignment horizontal="left" vertical="top" wrapText="1"/>
    </xf>
    <xf numFmtId="0" fontId="30" fillId="0" borderId="3" xfId="18" applyBorder="1" applyAlignment="1">
      <alignment vertical="top" wrapText="1"/>
    </xf>
    <xf numFmtId="0" fontId="12" fillId="0" borderId="3" xfId="0" applyFont="1" applyFill="1" applyBorder="1" applyAlignment="1" applyProtection="1">
      <alignment horizontal="left" vertical="top" wrapText="1"/>
      <protection locked="0"/>
    </xf>
    <xf numFmtId="14" fontId="11" fillId="0" borderId="3" xfId="0" applyNumberFormat="1" applyFont="1" applyFill="1" applyBorder="1" applyAlignment="1" applyProtection="1">
      <alignment horizontal="center" vertical="top" wrapText="1"/>
      <protection locked="0"/>
    </xf>
    <xf numFmtId="3" fontId="3" fillId="0" borderId="11" xfId="0" applyNumberFormat="1" applyFont="1" applyFill="1" applyBorder="1" applyAlignment="1" applyProtection="1">
      <alignment horizontal="center" vertical="center" wrapText="1"/>
      <protection locked="0"/>
    </xf>
    <xf numFmtId="0" fontId="31" fillId="0" borderId="3" xfId="0" applyFont="1" applyBorder="1" applyAlignment="1" applyProtection="1">
      <alignment horizontal="left" vertical="top" wrapText="1"/>
      <protection locked="0"/>
    </xf>
    <xf numFmtId="49" fontId="11" fillId="9" borderId="7" xfId="0" applyNumberFormat="1" applyFont="1" applyFill="1" applyBorder="1" applyAlignment="1" applyProtection="1">
      <alignment horizontal="left" vertical="top" wrapText="1"/>
      <protection locked="0"/>
    </xf>
    <xf numFmtId="0" fontId="31" fillId="0" borderId="7" xfId="0" applyFont="1" applyBorder="1" applyAlignment="1" applyProtection="1">
      <alignment horizontal="left" vertical="top" wrapText="1"/>
      <protection locked="0"/>
    </xf>
    <xf numFmtId="49" fontId="11" fillId="9" borderId="3" xfId="0" applyNumberFormat="1" applyFont="1" applyFill="1" applyBorder="1" applyAlignment="1" applyProtection="1">
      <alignment horizontal="left" vertical="top" wrapText="1"/>
      <protection locked="0"/>
    </xf>
    <xf numFmtId="0" fontId="31" fillId="0" borderId="3" xfId="0" applyFont="1" applyBorder="1" applyAlignment="1" applyProtection="1">
      <alignment horizontal="justify" vertical="center" wrapText="1"/>
      <protection locked="0"/>
    </xf>
    <xf numFmtId="0" fontId="30" fillId="0" borderId="25" xfId="18" applyBorder="1" applyAlignment="1">
      <alignment vertical="top"/>
    </xf>
    <xf numFmtId="0" fontId="30" fillId="0" borderId="15" xfId="18" applyBorder="1" applyAlignment="1" applyProtection="1">
      <alignment horizontal="left" vertical="top" wrapText="1"/>
      <protection locked="0"/>
    </xf>
    <xf numFmtId="0" fontId="30" fillId="0" borderId="26" xfId="18" applyBorder="1" applyAlignment="1">
      <alignment vertical="top"/>
    </xf>
    <xf numFmtId="0" fontId="6" fillId="0" borderId="0" xfId="0" applyFont="1" applyAlignment="1">
      <alignment horizontal="justify"/>
    </xf>
    <xf numFmtId="0" fontId="30" fillId="0" borderId="15" xfId="18" applyBorder="1" applyAlignment="1">
      <alignment vertical="top"/>
    </xf>
    <xf numFmtId="0" fontId="30" fillId="0" borderId="6" xfId="18" applyBorder="1" applyAlignment="1">
      <alignment vertical="top"/>
    </xf>
    <xf numFmtId="0" fontId="30" fillId="0" borderId="0" xfId="18" applyAlignment="1">
      <alignment vertical="top"/>
    </xf>
    <xf numFmtId="3" fontId="11" fillId="0" borderId="3" xfId="0" applyNumberFormat="1" applyFont="1" applyFill="1" applyBorder="1" applyAlignment="1" applyProtection="1">
      <alignment horizontal="center" vertical="top" wrapText="1"/>
      <protection locked="0"/>
    </xf>
    <xf numFmtId="4" fontId="11" fillId="0" borderId="3" xfId="0" applyNumberFormat="1" applyFont="1" applyFill="1" applyBorder="1" applyAlignment="1" applyProtection="1">
      <alignment horizontal="center" vertical="top" wrapText="1"/>
      <protection locked="0"/>
    </xf>
    <xf numFmtId="0" fontId="5" fillId="0" borderId="0" xfId="0" applyFont="1" applyAlignment="1" applyProtection="1">
      <alignment horizontal="center"/>
      <protection locked="0"/>
    </xf>
    <xf numFmtId="0" fontId="5" fillId="0" borderId="0" xfId="0" applyFont="1" applyBorder="1" applyAlignment="1" applyProtection="1">
      <alignment horizontal="center"/>
      <protection locked="0"/>
    </xf>
    <xf numFmtId="0" fontId="7" fillId="0" borderId="1" xfId="0" applyFont="1" applyBorder="1" applyAlignment="1" applyProtection="1">
      <alignment horizontal="center" vertical="top"/>
      <protection locked="0"/>
    </xf>
    <xf numFmtId="0" fontId="11" fillId="0" borderId="6" xfId="0" applyFont="1" applyFill="1" applyBorder="1" applyAlignment="1" applyProtection="1">
      <alignment horizontal="left" vertical="top" wrapText="1" indent="2"/>
      <protection locked="0"/>
    </xf>
    <xf numFmtId="0" fontId="11" fillId="0" borderId="9" xfId="0" applyFont="1" applyFill="1" applyBorder="1" applyAlignment="1" applyProtection="1">
      <alignment horizontal="left" vertical="top" wrapText="1" indent="2"/>
      <protection locked="0"/>
    </xf>
    <xf numFmtId="0" fontId="11" fillId="0" borderId="6" xfId="0" applyFont="1" applyFill="1" applyBorder="1" applyAlignment="1" applyProtection="1">
      <alignment horizontal="left" vertical="top" wrapText="1"/>
      <protection locked="0"/>
    </xf>
    <xf numFmtId="0" fontId="11" fillId="0" borderId="9" xfId="0" applyFont="1" applyFill="1" applyBorder="1" applyAlignment="1" applyProtection="1">
      <alignment horizontal="left" vertical="top" wrapText="1"/>
      <protection locked="0"/>
    </xf>
    <xf numFmtId="0" fontId="11" fillId="0" borderId="7" xfId="0" applyFont="1" applyFill="1" applyBorder="1" applyAlignment="1" applyProtection="1">
      <alignment horizontal="left" vertical="top" wrapText="1"/>
      <protection locked="0"/>
    </xf>
    <xf numFmtId="49" fontId="3" fillId="0" borderId="6" xfId="0" applyNumberFormat="1" applyFont="1" applyFill="1" applyBorder="1" applyAlignment="1" applyProtection="1">
      <alignment horizontal="center" vertical="top" wrapText="1"/>
      <protection locked="0"/>
    </xf>
    <xf numFmtId="49" fontId="3" fillId="0" borderId="9" xfId="0" applyNumberFormat="1" applyFont="1" applyFill="1" applyBorder="1" applyAlignment="1" applyProtection="1">
      <alignment horizontal="center" vertical="top" wrapText="1"/>
      <protection locked="0"/>
    </xf>
    <xf numFmtId="49" fontId="3" fillId="0" borderId="7" xfId="0" applyNumberFormat="1" applyFont="1" applyFill="1" applyBorder="1" applyAlignment="1" applyProtection="1">
      <alignment horizontal="center" vertical="top" wrapText="1"/>
      <protection locked="0"/>
    </xf>
    <xf numFmtId="49" fontId="6" fillId="0" borderId="6" xfId="0" applyNumberFormat="1" applyFont="1" applyFill="1" applyBorder="1" applyAlignment="1" applyProtection="1">
      <alignment horizontal="center" vertical="top" wrapText="1"/>
      <protection locked="0"/>
    </xf>
    <xf numFmtId="49" fontId="6" fillId="0" borderId="9" xfId="0" applyNumberFormat="1" applyFont="1" applyFill="1" applyBorder="1" applyAlignment="1" applyProtection="1">
      <alignment horizontal="center" vertical="top" wrapText="1"/>
      <protection locked="0"/>
    </xf>
    <xf numFmtId="49" fontId="6" fillId="0" borderId="7" xfId="0" applyNumberFormat="1" applyFont="1" applyFill="1" applyBorder="1" applyAlignment="1" applyProtection="1">
      <alignment horizontal="center" vertical="top" wrapText="1"/>
      <protection locked="0"/>
    </xf>
    <xf numFmtId="49" fontId="11" fillId="0" borderId="6" xfId="0" applyNumberFormat="1" applyFont="1" applyFill="1" applyBorder="1" applyAlignment="1" applyProtection="1">
      <alignment horizontal="center" vertical="top" wrapText="1"/>
      <protection locked="0"/>
    </xf>
    <xf numFmtId="49" fontId="11" fillId="0" borderId="9" xfId="0" applyNumberFormat="1" applyFont="1" applyFill="1" applyBorder="1" applyAlignment="1" applyProtection="1">
      <alignment horizontal="center" vertical="top" wrapText="1"/>
      <protection locked="0"/>
    </xf>
    <xf numFmtId="49" fontId="11" fillId="0" borderId="7" xfId="0" applyNumberFormat="1" applyFont="1" applyFill="1" applyBorder="1" applyAlignment="1" applyProtection="1">
      <alignment horizontal="center" vertical="top" wrapText="1"/>
      <protection locked="0"/>
    </xf>
    <xf numFmtId="0" fontId="11" fillId="0" borderId="6"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49" fontId="14" fillId="0" borderId="0" xfId="0" applyNumberFormat="1" applyFont="1" applyFill="1" applyAlignment="1" applyProtection="1">
      <alignment horizontal="center"/>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49" fontId="3" fillId="0" borderId="6" xfId="0" applyNumberFormat="1" applyFont="1" applyFill="1" applyBorder="1" applyAlignment="1" applyProtection="1">
      <alignment horizontal="center" vertical="center" wrapText="1"/>
      <protection locked="0"/>
    </xf>
    <xf numFmtId="49" fontId="3" fillId="0" borderId="7" xfId="0" applyNumberFormat="1"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49" fontId="10" fillId="0" borderId="0" xfId="0" applyNumberFormat="1" applyFont="1" applyFill="1" applyAlignment="1" applyProtection="1">
      <alignment horizontal="left" vertical="top" wrapText="1"/>
      <protection locked="0"/>
    </xf>
    <xf numFmtId="49" fontId="3" fillId="0" borderId="3" xfId="0" applyNumberFormat="1" applyFont="1" applyFill="1" applyBorder="1" applyAlignment="1" applyProtection="1">
      <alignment horizontal="center" vertical="top" wrapText="1"/>
      <protection locked="0"/>
    </xf>
    <xf numFmtId="0" fontId="11" fillId="0" borderId="3" xfId="0" applyFont="1" applyFill="1" applyBorder="1" applyAlignment="1" applyProtection="1">
      <alignment horizontal="left" vertical="top" wrapText="1"/>
      <protection locked="0"/>
    </xf>
    <xf numFmtId="49" fontId="10" fillId="0" borderId="0" xfId="0" applyNumberFormat="1" applyFont="1" applyAlignment="1" applyProtection="1">
      <alignment horizontal="left" vertical="top" wrapText="1"/>
    </xf>
    <xf numFmtId="0" fontId="14" fillId="0" borderId="0" xfId="0" applyFont="1" applyAlignment="1" applyProtection="1">
      <alignment horizontal="center"/>
    </xf>
    <xf numFmtId="0" fontId="10" fillId="0" borderId="0" xfId="0" applyFont="1" applyFill="1" applyBorder="1" applyAlignment="1" applyProtection="1">
      <alignment horizontal="left" vertical="top" wrapText="1"/>
    </xf>
    <xf numFmtId="49" fontId="3" fillId="0" borderId="3" xfId="0" applyNumberFormat="1" applyFont="1" applyFill="1" applyBorder="1" applyAlignment="1" applyProtection="1">
      <alignment horizontal="center" vertical="top" wrapText="1"/>
    </xf>
    <xf numFmtId="0" fontId="3" fillId="0" borderId="3" xfId="0" applyFont="1" applyFill="1" applyBorder="1" applyAlignment="1" applyProtection="1">
      <alignment horizontal="center" vertical="center" wrapText="1"/>
    </xf>
    <xf numFmtId="164" fontId="3" fillId="0" borderId="3" xfId="0" applyNumberFormat="1" applyFont="1" applyFill="1" applyBorder="1" applyAlignment="1" applyProtection="1">
      <alignment horizontal="center" vertical="center" wrapText="1"/>
    </xf>
    <xf numFmtId="49" fontId="3" fillId="4" borderId="3" xfId="0" applyNumberFormat="1" applyFont="1" applyFill="1" applyBorder="1" applyAlignment="1" applyProtection="1">
      <alignment horizontal="center" vertical="top" wrapText="1"/>
    </xf>
    <xf numFmtId="0" fontId="3" fillId="4" borderId="3" xfId="0" applyFont="1" applyFill="1" applyBorder="1" applyAlignment="1" applyProtection="1">
      <alignment horizontal="center" vertical="center" wrapText="1"/>
    </xf>
    <xf numFmtId="164" fontId="11" fillId="4" borderId="3" xfId="0" applyNumberFormat="1" applyFont="1" applyFill="1" applyBorder="1" applyAlignment="1" applyProtection="1">
      <alignment horizontal="center" vertical="center" wrapText="1"/>
    </xf>
    <xf numFmtId="49" fontId="3" fillId="5" borderId="3" xfId="0" applyNumberFormat="1" applyFont="1" applyFill="1" applyBorder="1" applyAlignment="1" applyProtection="1">
      <alignment horizontal="center" vertical="top" wrapText="1"/>
    </xf>
    <xf numFmtId="0" fontId="3" fillId="5" borderId="3" xfId="0" applyFont="1" applyFill="1" applyBorder="1" applyAlignment="1" applyProtection="1">
      <alignment horizontal="center" vertical="center" wrapText="1"/>
    </xf>
    <xf numFmtId="164" fontId="11" fillId="5" borderId="3" xfId="0" applyNumberFormat="1" applyFont="1" applyFill="1" applyBorder="1" applyAlignment="1" applyProtection="1">
      <alignment horizontal="center" vertical="center" wrapText="1"/>
    </xf>
    <xf numFmtId="164" fontId="11" fillId="5" borderId="6" xfId="0" applyNumberFormat="1" applyFont="1" applyFill="1" applyBorder="1" applyAlignment="1" applyProtection="1">
      <alignment horizontal="center" vertical="center" wrapText="1"/>
    </xf>
    <xf numFmtId="164" fontId="11" fillId="5" borderId="7" xfId="0" applyNumberFormat="1" applyFont="1" applyFill="1" applyBorder="1" applyAlignment="1" applyProtection="1">
      <alignment horizontal="center" vertical="center" wrapText="1"/>
    </xf>
    <xf numFmtId="164" fontId="3" fillId="4" borderId="3" xfId="0" applyNumberFormat="1" applyFont="1" applyFill="1" applyBorder="1" applyAlignment="1" applyProtection="1">
      <alignment horizontal="center" vertical="center" wrapText="1"/>
    </xf>
    <xf numFmtId="3" fontId="3" fillId="5" borderId="3" xfId="0" applyNumberFormat="1" applyFont="1" applyFill="1" applyBorder="1" applyAlignment="1" applyProtection="1">
      <alignment horizontal="center" vertical="center" wrapText="1"/>
    </xf>
    <xf numFmtId="49" fontId="3" fillId="6" borderId="6" xfId="0" applyNumberFormat="1" applyFont="1" applyFill="1" applyBorder="1" applyAlignment="1" applyProtection="1">
      <alignment horizontal="center" vertical="top" wrapText="1"/>
    </xf>
    <xf numFmtId="49" fontId="3" fillId="6" borderId="7" xfId="0" applyNumberFormat="1" applyFont="1" applyFill="1" applyBorder="1" applyAlignment="1" applyProtection="1">
      <alignment horizontal="center" vertical="top" wrapText="1"/>
    </xf>
    <xf numFmtId="0" fontId="3" fillId="6" borderId="6"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xf numFmtId="164" fontId="11" fillId="6" borderId="6" xfId="0" applyNumberFormat="1" applyFont="1" applyFill="1" applyBorder="1" applyAlignment="1" applyProtection="1">
      <alignment horizontal="center" vertical="center" wrapText="1"/>
    </xf>
    <xf numFmtId="164" fontId="11" fillId="6" borderId="7" xfId="0" applyNumberFormat="1" applyFont="1" applyFill="1" applyBorder="1" applyAlignment="1" applyProtection="1">
      <alignment horizontal="center" vertical="center" wrapText="1"/>
    </xf>
    <xf numFmtId="49" fontId="3" fillId="0" borderId="6" xfId="0" applyNumberFormat="1" applyFont="1" applyFill="1" applyBorder="1" applyAlignment="1" applyProtection="1">
      <alignment horizontal="center" vertical="top" wrapText="1"/>
    </xf>
    <xf numFmtId="49" fontId="3" fillId="0" borderId="9" xfId="0" applyNumberFormat="1" applyFont="1" applyFill="1" applyBorder="1" applyAlignment="1" applyProtection="1">
      <alignment horizontal="center" vertical="top" wrapText="1"/>
    </xf>
    <xf numFmtId="49" fontId="3" fillId="0" borderId="7" xfId="0" applyNumberFormat="1" applyFont="1" applyFill="1" applyBorder="1" applyAlignment="1" applyProtection="1">
      <alignment horizontal="center" vertical="top" wrapText="1"/>
    </xf>
    <xf numFmtId="0" fontId="3" fillId="8" borderId="6" xfId="0" applyFont="1" applyFill="1" applyBorder="1" applyAlignment="1" applyProtection="1">
      <alignment horizontal="left" vertical="center" wrapText="1"/>
    </xf>
    <xf numFmtId="0" fontId="3" fillId="8" borderId="9" xfId="0" applyFont="1" applyFill="1" applyBorder="1" applyAlignment="1" applyProtection="1">
      <alignment horizontal="left" vertical="center" wrapText="1"/>
    </xf>
    <xf numFmtId="0" fontId="3" fillId="8" borderId="7" xfId="0" applyFont="1" applyFill="1" applyBorder="1" applyAlignment="1" applyProtection="1">
      <alignment horizontal="left" vertical="center" wrapText="1"/>
    </xf>
    <xf numFmtId="49" fontId="3" fillId="8" borderId="6" xfId="0" applyNumberFormat="1" applyFont="1" applyFill="1" applyBorder="1" applyAlignment="1" applyProtection="1">
      <alignment horizontal="center" vertical="center" wrapText="1"/>
    </xf>
    <xf numFmtId="49" fontId="3" fillId="8" borderId="9" xfId="0" applyNumberFormat="1" applyFont="1" applyFill="1" applyBorder="1" applyAlignment="1" applyProtection="1">
      <alignment horizontal="center" vertical="center" wrapText="1"/>
    </xf>
    <xf numFmtId="49" fontId="3" fillId="8" borderId="7" xfId="0" applyNumberFormat="1" applyFont="1" applyFill="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3" fontId="3" fillId="4" borderId="3" xfId="0" applyNumberFormat="1" applyFont="1" applyFill="1" applyBorder="1" applyAlignment="1" applyProtection="1">
      <alignment horizontal="center" vertical="center" wrapText="1"/>
    </xf>
    <xf numFmtId="3" fontId="3" fillId="4" borderId="7" xfId="0" applyNumberFormat="1" applyFont="1" applyFill="1" applyBorder="1" applyAlignment="1" applyProtection="1">
      <alignment horizontal="center" vertical="center" wrapText="1"/>
    </xf>
    <xf numFmtId="49" fontId="3" fillId="0" borderId="4" xfId="0" applyNumberFormat="1" applyFont="1" applyBorder="1" applyAlignment="1" applyProtection="1">
      <alignment horizontal="left" vertical="top" wrapText="1"/>
    </xf>
    <xf numFmtId="49" fontId="3" fillId="0" borderId="8" xfId="0" applyNumberFormat="1" applyFont="1" applyBorder="1" applyAlignment="1" applyProtection="1">
      <alignment horizontal="left" vertical="top" wrapText="1"/>
    </xf>
    <xf numFmtId="49" fontId="3" fillId="0" borderId="5" xfId="0" applyNumberFormat="1" applyFont="1" applyBorder="1" applyAlignment="1" applyProtection="1">
      <alignment horizontal="left" vertical="top" wrapText="1"/>
    </xf>
    <xf numFmtId="0" fontId="3" fillId="3" borderId="11" xfId="0" applyFont="1" applyFill="1" applyBorder="1" applyAlignment="1" applyProtection="1">
      <alignment horizontal="center" vertical="top" wrapText="1"/>
    </xf>
    <xf numFmtId="0" fontId="3" fillId="3" borderId="2" xfId="0" applyFont="1" applyFill="1" applyBorder="1" applyAlignment="1" applyProtection="1">
      <alignment horizontal="center" vertical="top" wrapText="1"/>
    </xf>
    <xf numFmtId="0" fontId="3" fillId="3" borderId="16" xfId="0" applyFont="1" applyFill="1" applyBorder="1" applyAlignment="1" applyProtection="1">
      <alignment horizontal="center" vertical="top" wrapText="1"/>
    </xf>
    <xf numFmtId="49" fontId="14" fillId="0" borderId="0" xfId="0" applyNumberFormat="1" applyFont="1" applyAlignment="1" applyProtection="1">
      <alignment horizontal="center" vertical="center"/>
    </xf>
    <xf numFmtId="14" fontId="11" fillId="3" borderId="4" xfId="0" applyNumberFormat="1" applyFont="1" applyFill="1" applyBorder="1" applyAlignment="1" applyProtection="1">
      <alignment horizontal="center" vertical="center" wrapText="1"/>
    </xf>
    <xf numFmtId="14" fontId="11" fillId="3" borderId="8" xfId="0" applyNumberFormat="1" applyFont="1" applyFill="1" applyBorder="1" applyAlignment="1" applyProtection="1">
      <alignment horizontal="center" vertical="center" wrapText="1"/>
    </xf>
    <xf numFmtId="14" fontId="11" fillId="3" borderId="5" xfId="0" applyNumberFormat="1" applyFont="1" applyFill="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10" fillId="0" borderId="0" xfId="0" applyFont="1" applyAlignment="1" applyProtection="1">
      <alignment horizontal="left" vertical="top" wrapText="1"/>
    </xf>
    <xf numFmtId="0" fontId="3" fillId="3" borderId="4"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49" fontId="14" fillId="0" borderId="0" xfId="0" applyNumberFormat="1" applyFont="1" applyFill="1" applyAlignment="1" applyProtection="1">
      <alignment horizontal="center" vertical="center"/>
    </xf>
    <xf numFmtId="0" fontId="14" fillId="0" borderId="0" xfId="0" applyFont="1" applyFill="1" applyAlignment="1" applyProtection="1">
      <alignment horizontal="center"/>
    </xf>
    <xf numFmtId="0" fontId="11" fillId="0" borderId="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10" fillId="5" borderId="4" xfId="0" applyFont="1" applyFill="1" applyBorder="1" applyAlignment="1" applyProtection="1">
      <alignment horizontal="center" vertical="center" wrapText="1"/>
      <protection locked="0"/>
    </xf>
    <xf numFmtId="0" fontId="10" fillId="5" borderId="5" xfId="0" applyFont="1" applyFill="1" applyBorder="1" applyAlignment="1" applyProtection="1">
      <alignment horizontal="center" vertical="center" wrapText="1"/>
      <protection locked="0"/>
    </xf>
    <xf numFmtId="0" fontId="12" fillId="0" borderId="0" xfId="0" applyFont="1" applyAlignment="1" applyProtection="1">
      <alignment horizontal="justify" vertical="top" wrapText="1"/>
      <protection locked="0"/>
    </xf>
    <xf numFmtId="0" fontId="15" fillId="0" borderId="0" xfId="0" applyFont="1" applyFill="1" applyAlignment="1" applyProtection="1">
      <alignment horizontal="center"/>
      <protection locked="0"/>
    </xf>
    <xf numFmtId="0" fontId="3" fillId="3" borderId="4"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3" fillId="3" borderId="5" xfId="0" applyFont="1" applyFill="1" applyBorder="1" applyAlignment="1" applyProtection="1">
      <alignment horizontal="center" vertical="top" wrapText="1"/>
      <protection locked="0"/>
    </xf>
    <xf numFmtId="0" fontId="12" fillId="0" borderId="1" xfId="0" applyFont="1" applyBorder="1" applyAlignment="1" applyProtection="1">
      <alignment horizontal="justify" vertical="top" wrapText="1"/>
      <protection locked="0"/>
    </xf>
    <xf numFmtId="0" fontId="12" fillId="0" borderId="0" xfId="0" applyFont="1" applyFill="1" applyAlignment="1" applyProtection="1">
      <alignment horizontal="justify" vertical="top" wrapText="1"/>
      <protection locked="0"/>
    </xf>
    <xf numFmtId="0" fontId="9" fillId="0" borderId="4" xfId="0" applyFont="1" applyBorder="1" applyAlignment="1" applyProtection="1">
      <alignment horizontal="right"/>
    </xf>
    <xf numFmtId="0" fontId="9" fillId="0" borderId="5" xfId="0" applyFont="1" applyBorder="1" applyAlignment="1" applyProtection="1">
      <alignment horizontal="right"/>
    </xf>
    <xf numFmtId="0" fontId="11" fillId="3" borderId="4" xfId="0" applyFont="1" applyFill="1" applyBorder="1" applyAlignment="1" applyProtection="1">
      <alignment horizontal="center" vertical="top" wrapText="1"/>
    </xf>
    <xf numFmtId="0" fontId="11" fillId="3" borderId="8" xfId="0" applyFont="1" applyFill="1" applyBorder="1" applyAlignment="1" applyProtection="1">
      <alignment horizontal="center" vertical="top" wrapText="1"/>
    </xf>
    <xf numFmtId="0" fontId="11" fillId="3" borderId="5" xfId="0" applyFont="1" applyFill="1" applyBorder="1" applyAlignment="1" applyProtection="1">
      <alignment horizontal="center" vertical="top" wrapText="1"/>
    </xf>
    <xf numFmtId="0" fontId="15" fillId="0" borderId="0" xfId="0" applyFont="1" applyAlignment="1" applyProtection="1">
      <alignment horizontal="center"/>
    </xf>
    <xf numFmtId="0" fontId="11" fillId="0" borderId="1" xfId="0" applyFont="1" applyBorder="1" applyAlignment="1" applyProtection="1">
      <alignment horizontal="left" vertical="top" wrapText="1"/>
      <protection locked="0"/>
    </xf>
    <xf numFmtId="0" fontId="11" fillId="0" borderId="17"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1" fillId="0" borderId="5"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8" xfId="0" applyFont="1" applyBorder="1" applyAlignment="1" applyProtection="1">
      <alignment horizontal="center" vertical="top" wrapText="1"/>
      <protection locked="0"/>
    </xf>
    <xf numFmtId="0" fontId="11" fillId="0" borderId="5" xfId="0" applyFont="1" applyBorder="1" applyAlignment="1" applyProtection="1">
      <alignment horizontal="center" vertical="top" wrapText="1"/>
      <protection locked="0"/>
    </xf>
    <xf numFmtId="0" fontId="11" fillId="0" borderId="13"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49" fontId="11" fillId="0" borderId="6" xfId="0" applyNumberFormat="1" applyFont="1" applyBorder="1" applyAlignment="1" applyProtection="1">
      <alignment horizontal="left" vertical="top" wrapText="1"/>
      <protection locked="0"/>
    </xf>
    <xf numFmtId="49" fontId="11" fillId="0" borderId="9" xfId="0" applyNumberFormat="1" applyFont="1" applyBorder="1" applyAlignment="1" applyProtection="1">
      <alignment horizontal="left" vertical="top" wrapText="1"/>
      <protection locked="0"/>
    </xf>
    <xf numFmtId="49" fontId="11" fillId="0" borderId="7" xfId="0" applyNumberFormat="1" applyFont="1" applyBorder="1" applyAlignment="1" applyProtection="1">
      <alignment horizontal="left" vertical="top" wrapText="1"/>
      <protection locked="0"/>
    </xf>
    <xf numFmtId="0" fontId="14" fillId="0" borderId="0" xfId="0" applyFont="1" applyAlignment="1" applyProtection="1">
      <alignment horizontal="center"/>
      <protection locked="0"/>
    </xf>
    <xf numFmtId="0" fontId="11" fillId="0" borderId="14"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49" fontId="11" fillId="0" borderId="6" xfId="0" applyNumberFormat="1" applyFont="1" applyFill="1" applyBorder="1" applyAlignment="1" applyProtection="1">
      <alignment horizontal="left" vertical="top" wrapText="1"/>
      <protection locked="0"/>
    </xf>
    <xf numFmtId="49" fontId="11" fillId="0" borderId="9" xfId="0" applyNumberFormat="1"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left" vertical="top" wrapText="1"/>
      <protection locked="0"/>
    </xf>
  </cellXfs>
  <cellStyles count="19">
    <cellStyle name="Гиперссылка" xfId="18" builtinId="8"/>
    <cellStyle name="Обычный" xfId="0" builtinId="0"/>
    <cellStyle name="Обычный 2" xfId="1"/>
    <cellStyle name="Обычный 2 2" xfId="2"/>
    <cellStyle name="Обычный 2 2 2" xfId="3"/>
    <cellStyle name="Обычный 2 2 3" xfId="4"/>
    <cellStyle name="Обычный 2 3" xfId="5"/>
    <cellStyle name="Обычный 2 3 2" xfId="6"/>
    <cellStyle name="Обычный 2 4" xfId="7"/>
    <cellStyle name="Обычный 2 5" xfId="8"/>
    <cellStyle name="Обычный 2 6" xfId="9"/>
    <cellStyle name="Обычный 2 6 2" xfId="10"/>
    <cellStyle name="Обычный 2 6 3" xfId="11"/>
    <cellStyle name="Обычный 2 6 3 2" xfId="12"/>
    <cellStyle name="Обычный 2 7" xfId="13"/>
    <cellStyle name="Обычный 2 7 2" xfId="14"/>
    <cellStyle name="Обычный 2 7 2 2" xfId="15"/>
    <cellStyle name="Обычный 2 8" xfId="16"/>
    <cellStyle name="Обычный 2 8 2" xfId="17"/>
  </cellStyles>
  <dxfs count="0"/>
  <tableStyles count="0" defaultTableStyle="TableStyleMedium2" defaultPivotStyle="PivotStyleMedium9"/>
  <colors>
    <mruColors>
      <color rgb="FF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OGV\Users\MoskvinaJA\VAKHRUSHEVATA\Documents\&#1055;&#1080;&#1089;&#1100;&#1084;&#1072;\2018%20&#1075;\&#1042;&#1089;&#1077;&#1084;\&#1052;&#1054;%20&#1086;&#1073;%20&#1086;&#1090;&#1095;&#1077;&#1090;&#1077;%20&#1053;&#1050;&#1054;%203%20&#1082;&#1074;%20(&#1089;&#1077;&#1085;&#1090;&#1103;&#1073;&#1088;&#1100;)\1%20&#1074;&#1072;&#1088;.%20&#1054;&#1090;&#1095;&#1077;&#1090;&#1085;&#1099;&#1077;%20&#1092;&#1086;&#1088;&#1084;&#109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OGV\Users\MoskvinaJA\VAKHRUSHEVATA\Documents\&#1055;&#1080;&#1089;&#1100;&#1084;&#1072;\2018%20&#1075;\&#1042;&#1089;&#1077;&#1084;\-%20&#1048;&#1054;&#1043;&#1042;%20&#1086;&#1073;%20&#1086;&#1090;&#1095;&#1077;&#1090;&#1077;%20&#1044;&#1050;%20&#1053;&#1050;&#1054;%20&#1085;&#1072;%2001.01.2019%20(&#1076;&#1077;&#1082;&#1072;&#1073;&#1088;&#1100;)\&#1055;&#1088;&#1080;&#1083;&#1086;&#1078;&#1077;&#1085;&#1080;&#1077;%20&#1058;&#1072;&#1073;%203-10%20&#1085;&#1072;%2001.01.201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Титул"/>
      <sheetName val="Раздел I"/>
      <sheetName val="Раздел II"/>
      <sheetName val="Раздел III"/>
      <sheetName val="Раздел IV"/>
      <sheetName val="Раздел V"/>
      <sheetName val="Комментарии"/>
      <sheetName val="Список"/>
    </sheetNames>
    <sheetDataSet>
      <sheetData sheetId="0" refreshError="1"/>
      <sheetData sheetId="1"/>
      <sheetData sheetId="2" refreshError="1"/>
      <sheetData sheetId="3" refreshError="1"/>
      <sheetData sheetId="4" refreshError="1"/>
      <sheetData sheetId="5" refreshError="1"/>
      <sheetData sheetId="6"/>
      <sheetData sheetId="7">
        <row r="1">
          <cell r="A1" t="str">
            <v>января</v>
          </cell>
          <cell r="B1">
            <v>2017</v>
          </cell>
          <cell r="C1" t="str">
            <v>город Ханты-Мансийск</v>
          </cell>
          <cell r="D1">
            <v>42736</v>
          </cell>
          <cell r="E1" t="str">
            <v>2017 год</v>
          </cell>
          <cell r="F1" t="str">
            <v>Да</v>
          </cell>
          <cell r="G1" t="str">
            <v>Общероссийские перечни</v>
          </cell>
        </row>
        <row r="2">
          <cell r="A2" t="str">
            <v>апреля</v>
          </cell>
          <cell r="B2">
            <v>2018</v>
          </cell>
          <cell r="C2" t="str">
            <v>город Когалым</v>
          </cell>
          <cell r="D2">
            <v>42826</v>
          </cell>
          <cell r="E2" t="str">
            <v>2018 год</v>
          </cell>
          <cell r="F2" t="str">
            <v>Нет</v>
          </cell>
          <cell r="G2" t="str">
            <v>Региональный перечень</v>
          </cell>
        </row>
        <row r="3">
          <cell r="A3" t="str">
            <v>июля</v>
          </cell>
          <cell r="B3">
            <v>2019</v>
          </cell>
          <cell r="C3" t="str">
            <v>город Лангепас</v>
          </cell>
          <cell r="D3">
            <v>42917</v>
          </cell>
          <cell r="E3" t="str">
            <v>2019 год</v>
          </cell>
        </row>
        <row r="4">
          <cell r="A4" t="str">
            <v>октября</v>
          </cell>
          <cell r="B4">
            <v>2020</v>
          </cell>
          <cell r="C4" t="str">
            <v>город Мегион</v>
          </cell>
          <cell r="D4">
            <v>43009</v>
          </cell>
          <cell r="E4" t="str">
            <v>2020 год</v>
          </cell>
        </row>
        <row r="5">
          <cell r="B5">
            <v>2021</v>
          </cell>
          <cell r="C5" t="str">
            <v>город Нефтеюганск</v>
          </cell>
          <cell r="D5">
            <v>43101</v>
          </cell>
          <cell r="E5" t="str">
            <v>2021 год</v>
          </cell>
        </row>
        <row r="6">
          <cell r="B6">
            <v>2022</v>
          </cell>
          <cell r="C6" t="str">
            <v>город Нижневартовск</v>
          </cell>
          <cell r="D6">
            <v>43191</v>
          </cell>
          <cell r="E6" t="str">
            <v>2022 год</v>
          </cell>
        </row>
        <row r="7">
          <cell r="B7">
            <v>2023</v>
          </cell>
          <cell r="C7" t="str">
            <v>город Нягань</v>
          </cell>
          <cell r="D7">
            <v>43282</v>
          </cell>
          <cell r="E7" t="str">
            <v>2023 год</v>
          </cell>
        </row>
        <row r="8">
          <cell r="B8">
            <v>2024</v>
          </cell>
          <cell r="C8" t="str">
            <v>город Покачи</v>
          </cell>
          <cell r="D8">
            <v>43374</v>
          </cell>
          <cell r="E8" t="str">
            <v>2024 год</v>
          </cell>
        </row>
        <row r="9">
          <cell r="B9">
            <v>2025</v>
          </cell>
          <cell r="C9" t="str">
            <v>город Пыть-Ях</v>
          </cell>
          <cell r="D9">
            <v>43466</v>
          </cell>
          <cell r="E9" t="str">
            <v>2025 год</v>
          </cell>
        </row>
        <row r="10">
          <cell r="B10">
            <v>2026</v>
          </cell>
          <cell r="C10" t="str">
            <v>город Радужный</v>
          </cell>
          <cell r="D10">
            <v>43556</v>
          </cell>
          <cell r="E10" t="str">
            <v>2026 год</v>
          </cell>
        </row>
        <row r="11">
          <cell r="B11">
            <v>2027</v>
          </cell>
          <cell r="C11" t="str">
            <v>город Сургут</v>
          </cell>
          <cell r="D11">
            <v>43647</v>
          </cell>
          <cell r="E11" t="str">
            <v>2027 год</v>
          </cell>
        </row>
        <row r="12">
          <cell r="B12">
            <v>2028</v>
          </cell>
          <cell r="C12" t="str">
            <v>город Урай</v>
          </cell>
          <cell r="D12">
            <v>43739</v>
          </cell>
          <cell r="E12" t="str">
            <v>2028 год</v>
          </cell>
        </row>
        <row r="13">
          <cell r="B13">
            <v>2029</v>
          </cell>
          <cell r="C13" t="str">
            <v>город Югорск</v>
          </cell>
          <cell r="D13">
            <v>43831</v>
          </cell>
          <cell r="E13" t="str">
            <v>2029 год</v>
          </cell>
        </row>
        <row r="14">
          <cell r="B14">
            <v>2030</v>
          </cell>
          <cell r="C14" t="str">
            <v>Белоярский район</v>
          </cell>
          <cell r="D14">
            <v>43922</v>
          </cell>
          <cell r="E14" t="str">
            <v>2030 год</v>
          </cell>
        </row>
        <row r="15">
          <cell r="C15" t="str">
            <v>Березовский район</v>
          </cell>
          <cell r="D15">
            <v>44013</v>
          </cell>
        </row>
        <row r="16">
          <cell r="C16" t="str">
            <v>Кондинский район</v>
          </cell>
          <cell r="D16">
            <v>44105</v>
          </cell>
        </row>
        <row r="17">
          <cell r="C17" t="str">
            <v>Нефтеюганский район</v>
          </cell>
          <cell r="D17">
            <v>44197</v>
          </cell>
        </row>
        <row r="18">
          <cell r="C18" t="str">
            <v>Нижневартовский район</v>
          </cell>
          <cell r="D18">
            <v>44287</v>
          </cell>
        </row>
        <row r="19">
          <cell r="C19" t="str">
            <v>Октябрьский район</v>
          </cell>
          <cell r="D19">
            <v>44378</v>
          </cell>
        </row>
        <row r="20">
          <cell r="C20" t="str">
            <v>Советский район</v>
          </cell>
          <cell r="D20">
            <v>44470</v>
          </cell>
        </row>
        <row r="21">
          <cell r="C21" t="str">
            <v>Сургутский район</v>
          </cell>
          <cell r="D21">
            <v>44562</v>
          </cell>
        </row>
        <row r="22">
          <cell r="C22" t="str">
            <v>Ханты-Мансийский район</v>
          </cell>
          <cell r="D22">
            <v>44652</v>
          </cell>
        </row>
        <row r="23">
          <cell r="D23">
            <v>44743</v>
          </cell>
        </row>
        <row r="24">
          <cell r="D24">
            <v>44835</v>
          </cell>
        </row>
        <row r="25">
          <cell r="D25">
            <v>44927</v>
          </cell>
        </row>
        <row r="26">
          <cell r="D26">
            <v>45017</v>
          </cell>
        </row>
        <row r="27">
          <cell r="D27">
            <v>45108</v>
          </cell>
        </row>
        <row r="28">
          <cell r="D28">
            <v>45200</v>
          </cell>
        </row>
        <row r="29">
          <cell r="D29">
            <v>45292</v>
          </cell>
        </row>
        <row r="30">
          <cell r="D30">
            <v>45383</v>
          </cell>
        </row>
        <row r="31">
          <cell r="D31">
            <v>45474</v>
          </cell>
        </row>
        <row r="32">
          <cell r="D32">
            <v>45566</v>
          </cell>
        </row>
        <row r="33">
          <cell r="D33">
            <v>45658</v>
          </cell>
        </row>
        <row r="34">
          <cell r="D34">
            <v>45748</v>
          </cell>
        </row>
        <row r="35">
          <cell r="D35">
            <v>45839</v>
          </cell>
        </row>
        <row r="36">
          <cell r="D36">
            <v>45931</v>
          </cell>
        </row>
        <row r="37">
          <cell r="D37">
            <v>46023</v>
          </cell>
        </row>
        <row r="38">
          <cell r="D38">
            <v>46113</v>
          </cell>
        </row>
        <row r="39">
          <cell r="D39">
            <v>46204</v>
          </cell>
        </row>
        <row r="40">
          <cell r="D40">
            <v>46296</v>
          </cell>
        </row>
        <row r="41">
          <cell r="D41">
            <v>46388</v>
          </cell>
        </row>
        <row r="42">
          <cell r="D42">
            <v>46478</v>
          </cell>
        </row>
        <row r="43">
          <cell r="D43">
            <v>46569</v>
          </cell>
        </row>
        <row r="44">
          <cell r="D44">
            <v>46661</v>
          </cell>
        </row>
        <row r="45">
          <cell r="D45">
            <v>46753</v>
          </cell>
        </row>
        <row r="46">
          <cell r="D46">
            <v>46844</v>
          </cell>
        </row>
        <row r="47">
          <cell r="D47">
            <v>46935</v>
          </cell>
        </row>
        <row r="48">
          <cell r="D48">
            <v>47027</v>
          </cell>
        </row>
        <row r="49">
          <cell r="D49">
            <v>47119</v>
          </cell>
        </row>
        <row r="50">
          <cell r="D50">
            <v>47209</v>
          </cell>
        </row>
        <row r="51">
          <cell r="D51">
            <v>47300</v>
          </cell>
        </row>
        <row r="52">
          <cell r="D52">
            <v>47392</v>
          </cell>
        </row>
        <row r="53">
          <cell r="D53">
            <v>47484</v>
          </cell>
        </row>
        <row r="54">
          <cell r="D54">
            <v>47574</v>
          </cell>
        </row>
        <row r="55">
          <cell r="D55">
            <v>47665</v>
          </cell>
        </row>
        <row r="56">
          <cell r="D56">
            <v>47757</v>
          </cell>
        </row>
        <row r="57">
          <cell r="D57">
            <v>47849</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Услуги негос. поставщ"/>
      <sheetName val="Список"/>
      <sheetName val="Образование"/>
      <sheetName val="Соц.обслуживание"/>
      <sheetName val="Здравоохранение "/>
      <sheetName val="Спорт"/>
      <sheetName val="Культура"/>
      <sheetName val="Занятость"/>
      <sheetName val="Механизмы"/>
      <sheetName val="Исп. IV кв.2018"/>
      <sheetName val="Кол-во услуг"/>
      <sheetName val="Потребители"/>
      <sheetName val="Услуги на 2019-2021"/>
      <sheetName val="Независ.оценка"/>
      <sheetName val="Единый реестр"/>
    </sheetNames>
    <sheetDataSet>
      <sheetData sheetId="0" refreshError="1"/>
      <sheetData sheetId="1">
        <row r="1">
          <cell r="A1" t="str">
            <v>Да</v>
          </cell>
        </row>
        <row r="2">
          <cell r="A2" t="str">
            <v>Нет</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hyperlink" Target="http://adm.ugorsk.ru/documents/econ/%D0%9F%D0%B5%D1%80%D0%B5%D1%87%D0%B5%D0%BD%D1%8C%20%D0%BF%D0%BE%D1%81%D1%82%D0%B0%D0%B2%D1%89%D0%B8%D0%BA%D0%BE%D0%B2%20%D0%BD%D0%B0%2001.07.2020%20%D0%BD%D0%B0%20%D1%81%D0%B0%D0%B9%D1%82.docx" TargetMode="External"/><Relationship Id="rId13" Type="http://schemas.openxmlformats.org/officeDocument/2006/relationships/hyperlink" Target="http://adm.ugorsk.ru/regulatory/npa/5390/90650/" TargetMode="External"/><Relationship Id="rId3" Type="http://schemas.openxmlformats.org/officeDocument/2006/relationships/hyperlink" Target="http://adm.ugorsk.ru/regulatory/zakon/4187/86301/" TargetMode="External"/><Relationship Id="rId7" Type="http://schemas.openxmlformats.org/officeDocument/2006/relationships/hyperlink" Target="http://adm.ugorsk.ru/documents/econ/%D0%9F%D0%B5%D1%80%D0%B5%D1%87%D0%B5%D0%BD%D1%8C%20%D0%BF%D0%BE%D1%81%D1%82%D0%B0%D0%B2%D1%89%D0%B8%D0%BA%D0%BE%D0%B2%20%D0%BD%D0%B0%2001.07.2020%20%D0%BD%D0%B0%20%D1%81%D0%B0%D0%B9%D1%82.docx" TargetMode="External"/><Relationship Id="rId12" Type="http://schemas.openxmlformats.org/officeDocument/2006/relationships/hyperlink" Target="http://adm.ugorsk.ru/documents/econ/%D0%9F%D0%BE%D1%81%D1%82%D0%B0%D0%BD%D0%BE%D0%B2%D0%BB%D0%B5%D0%BD%D0%B8%D0%B5%20%D0%BE%D1%82%2026.02.2020%20332.pdf" TargetMode="External"/><Relationship Id="rId2" Type="http://schemas.openxmlformats.org/officeDocument/2006/relationships/hyperlink" Target="http://adm.ugorsk.ru/nko/" TargetMode="External"/><Relationship Id="rId1" Type="http://schemas.openxmlformats.org/officeDocument/2006/relationships/hyperlink" Target="mailto:econ@ugorsk.ru" TargetMode="External"/><Relationship Id="rId6" Type="http://schemas.openxmlformats.org/officeDocument/2006/relationships/hyperlink" Target="http://adm.ugorsk.ru/documents/econ/%D0%9F%D0%B5%D1%80%D0%B5%D1%87%D0%B5%D0%BD%D1%8C%20%D1%83%D1%81%D0%BB%D1%83%D0%B3%20%20-%D0%BD%D0%B0%2001.01.2020.xlsx" TargetMode="External"/><Relationship Id="rId11" Type="http://schemas.openxmlformats.org/officeDocument/2006/relationships/hyperlink" Target="http://adm.ugorsk.ru/documents/econ/%D0%9F%D0%B5%D1%80%D0%B5%D1%87%D0%B5%D0%BD%D1%8C%20%D0%BF%D0%BE%D1%81%D1%82%D0%B0%D0%B2%D1%89%D0%B8%D0%BA%D0%BE%D0%B2%20%D0%BD%D0%B0%2001.07.2020%20%D0%BD%D0%B0%20%D1%81%D0%B0%D0%B9%D1%82.docx" TargetMode="External"/><Relationship Id="rId5" Type="http://schemas.openxmlformats.org/officeDocument/2006/relationships/hyperlink" Target="http://adm.ugorsk.ru/documents/econ/%D0%9F%D0%B5%D1%80%D0%B5%D1%87%D0%B5%D0%BD%D1%8C%20%D1%83%D1%81%D0%BB%D1%83%D0%B3%20%20-%D0%BD%D0%B0%2001.01.2020.xlsx" TargetMode="External"/><Relationship Id="rId10" Type="http://schemas.openxmlformats.org/officeDocument/2006/relationships/hyperlink" Target="http://adm.ugorsk.ru/documents/econ/%D0%9F%D0%B5%D1%80%D0%B5%D1%87%D0%B5%D0%BD%D1%8C%20%D0%BF%D0%BE%D1%81%D1%82%D0%B0%D0%B2%D1%89%D0%B8%D0%BA%D0%BE%D0%B2%20%D0%BD%D0%B0%2001.07.2020%20%D0%BD%D0%B0%20%D1%81%D0%B0%D0%B9%D1%82.docx" TargetMode="External"/><Relationship Id="rId4" Type="http://schemas.openxmlformats.org/officeDocument/2006/relationships/hyperlink" Target="http://adm.ugorsk.ru/documents/econ/%D0%9F%D0%B5%D1%80%D0%B5%D1%87%D0%B5%D0%BD%D1%8C%20%D1%83%D1%81%D0%BB%D1%83%D0%B3%20%20-%D0%BD%D0%B0%2001.01.2020.xlsx" TargetMode="External"/><Relationship Id="rId9" Type="http://schemas.openxmlformats.org/officeDocument/2006/relationships/hyperlink" Target="http://adm.ugorsk.ru/documents/econ/%D0%9F%D0%B5%D1%80%D0%B5%D1%87%D0%B5%D0%BD%D1%8C%20%D0%BF%D0%BE%D1%81%D1%82%D0%B0%D0%B2%D1%89%D0%B8%D0%BA%D0%BE%D0%B2%20%D0%BD%D0%B0%2001.07.2020%20%D0%BD%D0%B0%20%D1%81%D0%B0%D0%B9%D1%82.docx"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mailto:kultura@ugorsk.ru" TargetMode="External"/><Relationship Id="rId13" Type="http://schemas.openxmlformats.org/officeDocument/2006/relationships/printerSettings" Target="../printerSettings/printerSettings9.bin"/><Relationship Id="rId3" Type="http://schemas.openxmlformats.org/officeDocument/2006/relationships/hyperlink" Target="mailto:kultura@ugorsk.ru" TargetMode="External"/><Relationship Id="rId7" Type="http://schemas.openxmlformats.org/officeDocument/2006/relationships/hyperlink" Target="mailto:usp@ugorsk.ru" TargetMode="External"/><Relationship Id="rId12" Type="http://schemas.openxmlformats.org/officeDocument/2006/relationships/hyperlink" Target="mailto:uoip@ugorsk.ru" TargetMode="External"/><Relationship Id="rId2" Type="http://schemas.openxmlformats.org/officeDocument/2006/relationships/hyperlink" Target="mailto:usp@ugorsk.ru" TargetMode="External"/><Relationship Id="rId1" Type="http://schemas.openxmlformats.org/officeDocument/2006/relationships/hyperlink" Target="mailto:obrazovanie@ugorsk.ru" TargetMode="External"/><Relationship Id="rId6" Type="http://schemas.openxmlformats.org/officeDocument/2006/relationships/hyperlink" Target="mailto:kultura@ugorsk.ru" TargetMode="External"/><Relationship Id="rId11" Type="http://schemas.openxmlformats.org/officeDocument/2006/relationships/hyperlink" Target="mailto:uoip@ugorsk.ru" TargetMode="External"/><Relationship Id="rId5" Type="http://schemas.openxmlformats.org/officeDocument/2006/relationships/hyperlink" Target="mailto:usp@ugorsk.ru" TargetMode="External"/><Relationship Id="rId10" Type="http://schemas.openxmlformats.org/officeDocument/2006/relationships/hyperlink" Target="mailto:uoip@ugorsk.ru" TargetMode="External"/><Relationship Id="rId4" Type="http://schemas.openxmlformats.org/officeDocument/2006/relationships/hyperlink" Target="mailto:ugorckcbuo@mail.ru" TargetMode="External"/><Relationship Id="rId9" Type="http://schemas.openxmlformats.org/officeDocument/2006/relationships/hyperlink" Target="mailto:obrazovanie@ugorsk.ru" TargetMode="External"/></Relationships>
</file>

<file path=xl/worksheets/sheet1.xml><?xml version="1.0" encoding="utf-8"?>
<worksheet xmlns="http://schemas.openxmlformats.org/spreadsheetml/2006/main" xmlns:r="http://schemas.openxmlformats.org/officeDocument/2006/relationships">
  <sheetPr codeName="Лист1">
    <pageSetUpPr fitToPage="1"/>
  </sheetPr>
  <dimension ref="A1:N16"/>
  <sheetViews>
    <sheetView tabSelected="1" workbookViewId="0">
      <selection activeCell="D11" sqref="D11:I11"/>
    </sheetView>
  </sheetViews>
  <sheetFormatPr defaultRowHeight="20.25"/>
  <cols>
    <col min="1" max="14" width="11.42578125" style="11" customWidth="1"/>
    <col min="15" max="16384" width="9.140625" style="11"/>
  </cols>
  <sheetData>
    <row r="1" spans="1:14">
      <c r="K1" s="12"/>
      <c r="L1" s="13" t="s">
        <v>191</v>
      </c>
    </row>
    <row r="2" spans="1:14">
      <c r="K2" s="12"/>
      <c r="L2" s="13" t="s">
        <v>537</v>
      </c>
    </row>
    <row r="9" spans="1:14" s="14" customFormat="1" ht="23.25">
      <c r="A9" s="290" t="s">
        <v>39</v>
      </c>
      <c r="B9" s="290"/>
      <c r="C9" s="290"/>
      <c r="D9" s="290"/>
      <c r="E9" s="290"/>
      <c r="F9" s="290"/>
      <c r="G9" s="290"/>
      <c r="H9" s="290"/>
      <c r="I9" s="290"/>
      <c r="J9" s="290"/>
      <c r="K9" s="290"/>
      <c r="L9" s="290"/>
    </row>
    <row r="10" spans="1:14" s="14" customFormat="1" ht="23.25">
      <c r="A10" s="290" t="s">
        <v>38</v>
      </c>
      <c r="B10" s="290"/>
      <c r="C10" s="290"/>
      <c r="D10" s="290"/>
      <c r="E10" s="290"/>
      <c r="F10" s="290"/>
      <c r="G10" s="290"/>
      <c r="H10" s="290"/>
      <c r="I10" s="290"/>
      <c r="J10" s="290"/>
      <c r="K10" s="290"/>
      <c r="L10" s="290"/>
      <c r="M10" s="15"/>
      <c r="N10" s="15"/>
    </row>
    <row r="11" spans="1:14" s="14" customFormat="1" ht="23.25">
      <c r="A11" s="16"/>
      <c r="B11" s="16"/>
      <c r="C11" s="16"/>
      <c r="D11" s="291" t="s">
        <v>19</v>
      </c>
      <c r="E11" s="291"/>
      <c r="F11" s="291"/>
      <c r="G11" s="291"/>
      <c r="H11" s="291"/>
      <c r="I11" s="291"/>
      <c r="J11" s="16"/>
      <c r="K11" s="16"/>
      <c r="L11" s="16"/>
      <c r="M11" s="16"/>
      <c r="N11" s="16"/>
    </row>
    <row r="12" spans="1:14">
      <c r="B12" s="17"/>
      <c r="D12" s="292" t="s">
        <v>0</v>
      </c>
      <c r="E12" s="292"/>
      <c r="F12" s="292"/>
      <c r="G12" s="292"/>
      <c r="H12" s="292"/>
      <c r="I12" s="292"/>
      <c r="J12" s="17"/>
      <c r="K12" s="17"/>
      <c r="L12" s="18"/>
      <c r="M12" s="18"/>
      <c r="N12" s="18"/>
    </row>
    <row r="13" spans="1:14" s="14" customFormat="1" ht="23.25">
      <c r="A13" s="290" t="s">
        <v>35</v>
      </c>
      <c r="B13" s="290"/>
      <c r="C13" s="290"/>
      <c r="D13" s="290"/>
      <c r="E13" s="290"/>
      <c r="F13" s="290"/>
      <c r="G13" s="290"/>
      <c r="H13" s="290"/>
      <c r="I13" s="290"/>
      <c r="J13" s="290"/>
      <c r="K13" s="290"/>
      <c r="L13" s="290"/>
      <c r="M13" s="15"/>
      <c r="N13" s="15"/>
    </row>
    <row r="14" spans="1:14" s="14" customFormat="1" ht="23.25">
      <c r="A14" s="290" t="s">
        <v>36</v>
      </c>
      <c r="B14" s="290"/>
      <c r="C14" s="290"/>
      <c r="D14" s="290"/>
      <c r="E14" s="290"/>
      <c r="F14" s="290"/>
      <c r="G14" s="290"/>
      <c r="H14" s="290"/>
      <c r="I14" s="290"/>
      <c r="J14" s="290"/>
      <c r="K14" s="290"/>
      <c r="L14" s="290"/>
      <c r="M14" s="15"/>
      <c r="N14" s="15"/>
    </row>
    <row r="15" spans="1:14" s="14" customFormat="1" ht="23.25">
      <c r="A15" s="290" t="s">
        <v>37</v>
      </c>
      <c r="B15" s="290"/>
      <c r="C15" s="290"/>
      <c r="D15" s="290"/>
      <c r="E15" s="290"/>
      <c r="F15" s="290"/>
      <c r="G15" s="290"/>
      <c r="H15" s="290"/>
      <c r="I15" s="290"/>
      <c r="J15" s="290"/>
      <c r="K15" s="290"/>
      <c r="L15" s="290"/>
      <c r="M15" s="15"/>
      <c r="N15" s="15"/>
    </row>
    <row r="16" spans="1:14" s="14" customFormat="1" ht="23.25">
      <c r="A16" s="15"/>
      <c r="B16" s="15"/>
      <c r="C16" s="15"/>
      <c r="D16" s="15"/>
      <c r="F16" s="19" t="s">
        <v>5</v>
      </c>
      <c r="G16" s="20" t="s">
        <v>4</v>
      </c>
      <c r="H16" s="20">
        <v>2020</v>
      </c>
      <c r="I16" s="21" t="s">
        <v>6</v>
      </c>
      <c r="J16" s="15"/>
      <c r="K16" s="15"/>
      <c r="L16" s="15"/>
      <c r="M16" s="15"/>
      <c r="N16" s="15"/>
    </row>
  </sheetData>
  <dataConsolidate/>
  <mergeCells count="7">
    <mergeCell ref="A14:L14"/>
    <mergeCell ref="A15:L15"/>
    <mergeCell ref="D11:I11"/>
    <mergeCell ref="D12:I12"/>
    <mergeCell ref="A9:L9"/>
    <mergeCell ref="A10:L10"/>
    <mergeCell ref="A13:L13"/>
  </mergeCells>
  <dataValidations count="3">
    <dataValidation type="list" allowBlank="1" showInputMessage="1" showErrorMessage="1" sqref="G16">
      <formula1>Месяцы</formula1>
    </dataValidation>
    <dataValidation type="list" allowBlank="1" showInputMessage="1" showErrorMessage="1" sqref="H16">
      <formula1>Годы</formula1>
    </dataValidation>
    <dataValidation type="list" allowBlank="1" showInputMessage="1" showErrorMessage="1" sqref="D11">
      <formula1>МО</formula1>
    </dataValidation>
  </dataValidations>
  <printOptions horizontalCentered="1"/>
  <pageMargins left="0.39370078740157483" right="0.39370078740157483" top="0.59055118110236227" bottom="0.3937007874015748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sheetPr>
    <pageSetUpPr fitToPage="1"/>
  </sheetPr>
  <dimension ref="A1:M79"/>
  <sheetViews>
    <sheetView workbookViewId="0">
      <pane ySplit="4" topLeftCell="A5" activePane="bottomLeft" state="frozen"/>
      <selection pane="bottomLeft" activeCell="G16" sqref="G16:G18"/>
    </sheetView>
  </sheetViews>
  <sheetFormatPr defaultRowHeight="15.75"/>
  <cols>
    <col min="1" max="1" width="10.7109375" style="31" bestFit="1" customWidth="1"/>
    <col min="2" max="2" width="11.28515625" style="31" bestFit="1" customWidth="1"/>
    <col min="3" max="3" width="10.140625" style="31" bestFit="1" customWidth="1"/>
    <col min="4" max="4" width="10.28515625" style="31" bestFit="1" customWidth="1"/>
    <col min="5" max="5" width="9.5703125" style="31" bestFit="1" customWidth="1"/>
    <col min="6" max="6" width="10.28515625" style="31" bestFit="1" customWidth="1"/>
    <col min="7" max="7" width="84.140625" style="31" customWidth="1"/>
    <col min="8" max="8" width="9.140625" style="31" customWidth="1"/>
    <col min="9" max="16384" width="9.140625" style="31"/>
  </cols>
  <sheetData>
    <row r="1" spans="1:13" ht="16.5">
      <c r="A1" s="428" t="s">
        <v>178</v>
      </c>
      <c r="B1" s="428"/>
      <c r="C1" s="428"/>
      <c r="D1" s="428"/>
      <c r="E1" s="428"/>
      <c r="F1" s="428"/>
      <c r="G1" s="428"/>
      <c r="H1" s="81"/>
      <c r="I1" s="81"/>
      <c r="J1" s="81"/>
      <c r="K1" s="81"/>
      <c r="L1" s="81"/>
      <c r="M1" s="81"/>
    </row>
    <row r="2" spans="1:13" ht="16.5">
      <c r="A2" s="428" t="s">
        <v>183</v>
      </c>
      <c r="B2" s="428"/>
      <c r="C2" s="428"/>
      <c r="D2" s="428"/>
      <c r="E2" s="428"/>
      <c r="F2" s="428"/>
      <c r="G2" s="428"/>
      <c r="H2" s="81"/>
      <c r="I2" s="81"/>
      <c r="J2" s="81"/>
      <c r="K2" s="81"/>
      <c r="L2" s="81"/>
      <c r="M2" s="81"/>
    </row>
    <row r="4" spans="1:13" ht="26.25" customHeight="1">
      <c r="A4" s="82" t="s">
        <v>172</v>
      </c>
      <c r="B4" s="83" t="s">
        <v>173</v>
      </c>
      <c r="C4" s="82" t="s">
        <v>174</v>
      </c>
      <c r="D4" s="82" t="s">
        <v>175</v>
      </c>
      <c r="E4" s="84" t="s">
        <v>185</v>
      </c>
      <c r="F4" s="84" t="s">
        <v>395</v>
      </c>
      <c r="G4" s="82" t="s">
        <v>177</v>
      </c>
    </row>
    <row r="5" spans="1:13" s="33" customFormat="1" ht="54" customHeight="1">
      <c r="A5" s="419" t="s">
        <v>176</v>
      </c>
      <c r="B5" s="86" t="s">
        <v>376</v>
      </c>
      <c r="C5" s="430"/>
      <c r="D5" s="422" t="s">
        <v>181</v>
      </c>
      <c r="E5" s="422"/>
      <c r="F5" s="422" t="s">
        <v>181</v>
      </c>
      <c r="G5" s="432" t="s">
        <v>445</v>
      </c>
    </row>
    <row r="6" spans="1:13" s="33" customFormat="1" ht="54" customHeight="1">
      <c r="A6" s="420"/>
      <c r="B6" s="87" t="s">
        <v>444</v>
      </c>
      <c r="C6" s="429"/>
      <c r="D6" s="423"/>
      <c r="E6" s="423"/>
      <c r="F6" s="423"/>
      <c r="G6" s="433"/>
    </row>
    <row r="7" spans="1:13" s="33" customFormat="1" ht="54" customHeight="1">
      <c r="A7" s="421"/>
      <c r="B7" s="88" t="s">
        <v>377</v>
      </c>
      <c r="C7" s="431"/>
      <c r="D7" s="424"/>
      <c r="E7" s="424"/>
      <c r="F7" s="424"/>
      <c r="G7" s="434"/>
    </row>
    <row r="8" spans="1:13" s="33" customFormat="1" ht="17.25" customHeight="1">
      <c r="A8" s="86" t="s">
        <v>234</v>
      </c>
      <c r="B8" s="429" t="s">
        <v>182</v>
      </c>
      <c r="C8" s="422" t="s">
        <v>181</v>
      </c>
      <c r="D8" s="422"/>
      <c r="E8" s="422" t="s">
        <v>181</v>
      </c>
      <c r="F8" s="422"/>
      <c r="G8" s="425" t="s">
        <v>184</v>
      </c>
    </row>
    <row r="9" spans="1:13" s="33" customFormat="1" ht="17.25" customHeight="1">
      <c r="A9" s="87" t="s">
        <v>235</v>
      </c>
      <c r="B9" s="429"/>
      <c r="C9" s="423"/>
      <c r="D9" s="423"/>
      <c r="E9" s="423"/>
      <c r="F9" s="423"/>
      <c r="G9" s="426"/>
    </row>
    <row r="10" spans="1:13" s="33" customFormat="1" ht="17.25" customHeight="1">
      <c r="A10" s="87" t="s">
        <v>179</v>
      </c>
      <c r="B10" s="429"/>
      <c r="C10" s="423"/>
      <c r="D10" s="423"/>
      <c r="E10" s="423"/>
      <c r="F10" s="423"/>
      <c r="G10" s="426"/>
    </row>
    <row r="11" spans="1:13" s="33" customFormat="1" ht="17.25" customHeight="1">
      <c r="A11" s="87" t="s">
        <v>180</v>
      </c>
      <c r="B11" s="429"/>
      <c r="C11" s="423"/>
      <c r="D11" s="423"/>
      <c r="E11" s="423"/>
      <c r="F11" s="423"/>
      <c r="G11" s="426"/>
    </row>
    <row r="12" spans="1:13" s="33" customFormat="1" ht="32.25" customHeight="1">
      <c r="A12" s="419" t="s">
        <v>236</v>
      </c>
      <c r="B12" s="86" t="s">
        <v>378</v>
      </c>
      <c r="C12" s="422"/>
      <c r="D12" s="422"/>
      <c r="E12" s="422"/>
      <c r="F12" s="422"/>
      <c r="G12" s="425" t="s">
        <v>446</v>
      </c>
    </row>
    <row r="13" spans="1:13" s="33" customFormat="1" ht="32.25" customHeight="1">
      <c r="A13" s="420"/>
      <c r="B13" s="87" t="s">
        <v>379</v>
      </c>
      <c r="C13" s="423"/>
      <c r="D13" s="423"/>
      <c r="E13" s="423"/>
      <c r="F13" s="423"/>
      <c r="G13" s="426"/>
    </row>
    <row r="14" spans="1:13" s="33" customFormat="1" ht="32.25" customHeight="1">
      <c r="A14" s="420"/>
      <c r="B14" s="87" t="s">
        <v>434</v>
      </c>
      <c r="C14" s="423"/>
      <c r="D14" s="423"/>
      <c r="E14" s="423"/>
      <c r="F14" s="423"/>
      <c r="G14" s="426"/>
    </row>
    <row r="15" spans="1:13" s="33" customFormat="1" ht="32.25" customHeight="1">
      <c r="A15" s="421"/>
      <c r="B15" s="88" t="s">
        <v>179</v>
      </c>
      <c r="C15" s="424"/>
      <c r="D15" s="424"/>
      <c r="E15" s="424"/>
      <c r="F15" s="424"/>
      <c r="G15" s="427"/>
    </row>
    <row r="16" spans="1:13" s="33" customFormat="1" ht="21" customHeight="1">
      <c r="A16" s="419" t="s">
        <v>237</v>
      </c>
      <c r="B16" s="86" t="s">
        <v>380</v>
      </c>
      <c r="C16" s="422"/>
      <c r="D16" s="422"/>
      <c r="E16" s="422"/>
      <c r="F16" s="422"/>
      <c r="G16" s="425" t="s">
        <v>447</v>
      </c>
    </row>
    <row r="17" spans="1:7" s="33" customFormat="1" ht="21" customHeight="1">
      <c r="A17" s="420"/>
      <c r="B17" s="87" t="s">
        <v>435</v>
      </c>
      <c r="C17" s="423"/>
      <c r="D17" s="423"/>
      <c r="E17" s="423"/>
      <c r="F17" s="423"/>
      <c r="G17" s="426"/>
    </row>
    <row r="18" spans="1:7" s="33" customFormat="1" ht="21" customHeight="1">
      <c r="A18" s="421"/>
      <c r="B18" s="88" t="s">
        <v>235</v>
      </c>
      <c r="C18" s="424"/>
      <c r="D18" s="424"/>
      <c r="E18" s="424"/>
      <c r="F18" s="424"/>
      <c r="G18" s="427"/>
    </row>
    <row r="19" spans="1:7" s="33" customFormat="1" ht="83.25" customHeight="1">
      <c r="A19" s="84" t="s">
        <v>238</v>
      </c>
      <c r="B19" s="84" t="s">
        <v>381</v>
      </c>
      <c r="C19" s="84"/>
      <c r="D19" s="84"/>
      <c r="E19" s="84"/>
      <c r="F19" s="84"/>
      <c r="G19" s="89" t="s">
        <v>192</v>
      </c>
    </row>
    <row r="20" spans="1:7">
      <c r="A20" s="85"/>
      <c r="B20" s="85"/>
      <c r="C20" s="85"/>
      <c r="D20" s="85"/>
      <c r="E20" s="85"/>
      <c r="F20" s="85"/>
      <c r="G20" s="85"/>
    </row>
    <row r="21" spans="1:7">
      <c r="A21" s="85"/>
      <c r="B21" s="85"/>
      <c r="C21" s="85"/>
      <c r="D21" s="85"/>
      <c r="E21" s="85"/>
      <c r="F21" s="85"/>
      <c r="G21" s="85"/>
    </row>
    <row r="22" spans="1:7">
      <c r="A22" s="85"/>
      <c r="B22" s="85"/>
      <c r="C22" s="85"/>
      <c r="D22" s="85"/>
      <c r="E22" s="85"/>
      <c r="F22" s="85"/>
      <c r="G22" s="85"/>
    </row>
    <row r="23" spans="1:7">
      <c r="A23" s="85"/>
      <c r="B23" s="85"/>
      <c r="C23" s="85"/>
      <c r="D23" s="85"/>
      <c r="E23" s="85"/>
      <c r="F23" s="85"/>
      <c r="G23" s="85"/>
    </row>
    <row r="24" spans="1:7">
      <c r="A24" s="85"/>
      <c r="B24" s="85"/>
      <c r="C24" s="85"/>
      <c r="D24" s="85"/>
      <c r="E24" s="85"/>
      <c r="F24" s="85"/>
      <c r="G24" s="85"/>
    </row>
    <row r="25" spans="1:7">
      <c r="A25" s="85"/>
      <c r="B25" s="85"/>
      <c r="C25" s="85"/>
      <c r="D25" s="85"/>
      <c r="E25" s="85"/>
      <c r="F25" s="85"/>
      <c r="G25" s="85"/>
    </row>
    <row r="26" spans="1:7">
      <c r="A26" s="85"/>
      <c r="B26" s="85"/>
      <c r="C26" s="85"/>
      <c r="D26" s="85"/>
      <c r="E26" s="85"/>
      <c r="F26" s="85"/>
      <c r="G26" s="85"/>
    </row>
    <row r="27" spans="1:7">
      <c r="A27" s="85"/>
      <c r="B27" s="85"/>
      <c r="C27" s="85"/>
      <c r="D27" s="85"/>
      <c r="E27" s="85"/>
      <c r="F27" s="85"/>
      <c r="G27" s="85"/>
    </row>
    <row r="28" spans="1:7">
      <c r="A28" s="85"/>
      <c r="B28" s="85"/>
      <c r="C28" s="85"/>
      <c r="D28" s="85"/>
      <c r="E28" s="85"/>
      <c r="F28" s="85"/>
      <c r="G28" s="85"/>
    </row>
    <row r="29" spans="1:7">
      <c r="A29" s="85"/>
      <c r="B29" s="85"/>
      <c r="C29" s="85"/>
      <c r="D29" s="85"/>
      <c r="E29" s="85"/>
      <c r="F29" s="85"/>
      <c r="G29" s="85"/>
    </row>
    <row r="30" spans="1:7">
      <c r="A30" s="85"/>
      <c r="B30" s="85"/>
      <c r="C30" s="85"/>
      <c r="D30" s="85"/>
      <c r="E30" s="85"/>
      <c r="F30" s="85"/>
      <c r="G30" s="85"/>
    </row>
    <row r="31" spans="1:7">
      <c r="A31" s="85"/>
      <c r="B31" s="85"/>
      <c r="C31" s="85"/>
      <c r="D31" s="85"/>
      <c r="E31" s="85"/>
      <c r="F31" s="85"/>
      <c r="G31" s="85"/>
    </row>
    <row r="32" spans="1:7">
      <c r="A32" s="85"/>
      <c r="B32" s="85"/>
      <c r="C32" s="85"/>
      <c r="D32" s="85"/>
      <c r="E32" s="85"/>
      <c r="F32" s="85"/>
      <c r="G32" s="85"/>
    </row>
    <row r="33" spans="1:7">
      <c r="A33" s="85"/>
      <c r="B33" s="85"/>
      <c r="C33" s="85"/>
      <c r="D33" s="85"/>
      <c r="E33" s="85"/>
      <c r="F33" s="85"/>
      <c r="G33" s="85"/>
    </row>
    <row r="34" spans="1:7">
      <c r="A34" s="85"/>
      <c r="B34" s="85"/>
      <c r="C34" s="85"/>
      <c r="D34" s="85"/>
      <c r="E34" s="85"/>
      <c r="F34" s="85"/>
      <c r="G34" s="85"/>
    </row>
    <row r="35" spans="1:7">
      <c r="A35" s="85"/>
      <c r="B35" s="85"/>
      <c r="C35" s="85"/>
      <c r="D35" s="85"/>
      <c r="E35" s="85"/>
      <c r="F35" s="85"/>
      <c r="G35" s="85"/>
    </row>
    <row r="36" spans="1:7">
      <c r="A36" s="85"/>
      <c r="B36" s="85"/>
      <c r="C36" s="85"/>
      <c r="D36" s="85"/>
      <c r="E36" s="85"/>
      <c r="F36" s="85"/>
      <c r="G36" s="85"/>
    </row>
    <row r="37" spans="1:7">
      <c r="A37" s="85"/>
      <c r="B37" s="85"/>
      <c r="C37" s="85"/>
      <c r="D37" s="85"/>
      <c r="E37" s="85"/>
      <c r="F37" s="85"/>
      <c r="G37" s="85"/>
    </row>
    <row r="38" spans="1:7">
      <c r="A38" s="85"/>
      <c r="B38" s="85"/>
      <c r="C38" s="85"/>
      <c r="D38" s="85"/>
      <c r="E38" s="85"/>
      <c r="F38" s="85"/>
      <c r="G38" s="85"/>
    </row>
    <row r="39" spans="1:7">
      <c r="A39" s="85"/>
      <c r="B39" s="85"/>
      <c r="C39" s="85"/>
      <c r="D39" s="85"/>
      <c r="E39" s="85"/>
      <c r="F39" s="85"/>
      <c r="G39" s="85"/>
    </row>
    <row r="40" spans="1:7">
      <c r="A40" s="85"/>
      <c r="B40" s="85"/>
      <c r="C40" s="85"/>
      <c r="D40" s="85"/>
      <c r="E40" s="85"/>
      <c r="F40" s="85"/>
      <c r="G40" s="85"/>
    </row>
    <row r="41" spans="1:7">
      <c r="A41" s="85"/>
      <c r="B41" s="85"/>
      <c r="C41" s="85"/>
      <c r="D41" s="85"/>
      <c r="E41" s="85"/>
      <c r="F41" s="85"/>
      <c r="G41" s="85"/>
    </row>
    <row r="42" spans="1:7">
      <c r="A42" s="85"/>
      <c r="B42" s="85"/>
      <c r="C42" s="85"/>
      <c r="D42" s="85"/>
      <c r="E42" s="85"/>
      <c r="F42" s="85"/>
      <c r="G42" s="85"/>
    </row>
    <row r="43" spans="1:7">
      <c r="A43" s="85"/>
      <c r="B43" s="85"/>
      <c r="C43" s="85"/>
      <c r="D43" s="85"/>
      <c r="E43" s="85"/>
      <c r="F43" s="85"/>
      <c r="G43" s="85"/>
    </row>
    <row r="44" spans="1:7">
      <c r="A44" s="85"/>
      <c r="B44" s="85"/>
      <c r="C44" s="85"/>
      <c r="D44" s="85"/>
      <c r="E44" s="85"/>
      <c r="F44" s="85"/>
      <c r="G44" s="85"/>
    </row>
    <row r="45" spans="1:7">
      <c r="A45" s="85"/>
      <c r="B45" s="85"/>
      <c r="C45" s="85"/>
      <c r="D45" s="85"/>
      <c r="E45" s="85"/>
      <c r="F45" s="85"/>
      <c r="G45" s="85"/>
    </row>
    <row r="46" spans="1:7">
      <c r="A46" s="85"/>
      <c r="B46" s="85"/>
      <c r="C46" s="85"/>
      <c r="D46" s="85"/>
      <c r="E46" s="85"/>
      <c r="F46" s="85"/>
      <c r="G46" s="85"/>
    </row>
    <row r="47" spans="1:7">
      <c r="A47" s="85"/>
      <c r="B47" s="85"/>
      <c r="C47" s="85"/>
      <c r="D47" s="85"/>
      <c r="E47" s="85"/>
      <c r="F47" s="85"/>
      <c r="G47" s="85"/>
    </row>
    <row r="48" spans="1:7">
      <c r="A48" s="85"/>
      <c r="B48" s="85"/>
      <c r="C48" s="85"/>
      <c r="D48" s="85"/>
      <c r="E48" s="85"/>
      <c r="F48" s="85"/>
      <c r="G48" s="85"/>
    </row>
    <row r="49" spans="1:7">
      <c r="A49" s="85"/>
      <c r="B49" s="85"/>
      <c r="C49" s="85"/>
      <c r="D49" s="85"/>
      <c r="E49" s="85"/>
      <c r="F49" s="85"/>
      <c r="G49" s="85"/>
    </row>
    <row r="50" spans="1:7">
      <c r="A50" s="85"/>
      <c r="B50" s="85"/>
      <c r="C50" s="85"/>
      <c r="D50" s="85"/>
      <c r="E50" s="85"/>
      <c r="F50" s="85"/>
      <c r="G50" s="85"/>
    </row>
    <row r="51" spans="1:7">
      <c r="A51" s="85"/>
      <c r="B51" s="85"/>
      <c r="C51" s="85"/>
      <c r="D51" s="85"/>
      <c r="E51" s="85"/>
      <c r="F51" s="85"/>
      <c r="G51" s="85"/>
    </row>
    <row r="52" spans="1:7">
      <c r="A52" s="85"/>
      <c r="B52" s="85"/>
      <c r="C52" s="85"/>
      <c r="D52" s="85"/>
      <c r="E52" s="85"/>
      <c r="F52" s="85"/>
      <c r="G52" s="85"/>
    </row>
    <row r="53" spans="1:7">
      <c r="A53" s="85"/>
      <c r="B53" s="85"/>
      <c r="C53" s="85"/>
      <c r="D53" s="85"/>
      <c r="E53" s="85"/>
      <c r="F53" s="85"/>
      <c r="G53" s="85"/>
    </row>
    <row r="54" spans="1:7">
      <c r="A54" s="85"/>
      <c r="B54" s="85"/>
      <c r="C54" s="85"/>
      <c r="D54" s="85"/>
      <c r="E54" s="85"/>
      <c r="F54" s="85"/>
      <c r="G54" s="85"/>
    </row>
    <row r="55" spans="1:7">
      <c r="A55" s="85"/>
      <c r="B55" s="85"/>
      <c r="C55" s="85"/>
      <c r="D55" s="85"/>
      <c r="E55" s="85"/>
      <c r="F55" s="85"/>
      <c r="G55" s="85"/>
    </row>
    <row r="56" spans="1:7">
      <c r="A56" s="85"/>
      <c r="B56" s="85"/>
      <c r="C56" s="85"/>
      <c r="D56" s="85"/>
      <c r="E56" s="85"/>
      <c r="F56" s="85"/>
      <c r="G56" s="85"/>
    </row>
    <row r="57" spans="1:7">
      <c r="A57" s="85"/>
      <c r="B57" s="85"/>
      <c r="C57" s="85"/>
      <c r="D57" s="85"/>
      <c r="E57" s="85"/>
      <c r="F57" s="85"/>
      <c r="G57" s="85"/>
    </row>
    <row r="58" spans="1:7">
      <c r="A58" s="85"/>
      <c r="B58" s="85"/>
      <c r="C58" s="85"/>
      <c r="D58" s="85"/>
      <c r="E58" s="85"/>
      <c r="F58" s="85"/>
      <c r="G58" s="85"/>
    </row>
    <row r="59" spans="1:7">
      <c r="A59" s="85"/>
      <c r="B59" s="85"/>
      <c r="C59" s="85"/>
      <c r="D59" s="85"/>
      <c r="E59" s="85"/>
      <c r="F59" s="85"/>
      <c r="G59" s="85"/>
    </row>
    <row r="60" spans="1:7">
      <c r="A60" s="85"/>
      <c r="B60" s="85"/>
      <c r="C60" s="85"/>
      <c r="D60" s="85"/>
      <c r="E60" s="85"/>
      <c r="F60" s="85"/>
      <c r="G60" s="85"/>
    </row>
    <row r="61" spans="1:7">
      <c r="A61" s="85"/>
      <c r="B61" s="85"/>
      <c r="C61" s="85"/>
      <c r="D61" s="85"/>
      <c r="E61" s="85"/>
      <c r="F61" s="85"/>
      <c r="G61" s="85"/>
    </row>
    <row r="62" spans="1:7">
      <c r="A62" s="85"/>
      <c r="B62" s="85"/>
      <c r="C62" s="85"/>
      <c r="D62" s="85"/>
      <c r="E62" s="85"/>
      <c r="F62" s="85"/>
      <c r="G62" s="85"/>
    </row>
    <row r="63" spans="1:7">
      <c r="A63" s="85"/>
      <c r="B63" s="85"/>
      <c r="C63" s="85"/>
      <c r="D63" s="85"/>
      <c r="E63" s="85"/>
      <c r="F63" s="85"/>
      <c r="G63" s="85"/>
    </row>
    <row r="64" spans="1:7">
      <c r="A64" s="85"/>
      <c r="B64" s="85"/>
      <c r="C64" s="85"/>
      <c r="D64" s="85"/>
      <c r="E64" s="85"/>
      <c r="F64" s="85"/>
      <c r="G64" s="85"/>
    </row>
    <row r="65" spans="1:7">
      <c r="A65" s="85"/>
      <c r="B65" s="85"/>
      <c r="C65" s="85"/>
      <c r="D65" s="85"/>
      <c r="E65" s="85"/>
      <c r="F65" s="85"/>
      <c r="G65" s="85"/>
    </row>
    <row r="66" spans="1:7">
      <c r="A66" s="85"/>
      <c r="B66" s="85"/>
      <c r="C66" s="85"/>
      <c r="D66" s="85"/>
      <c r="E66" s="85"/>
      <c r="F66" s="85"/>
      <c r="G66" s="85"/>
    </row>
    <row r="67" spans="1:7">
      <c r="A67" s="85"/>
      <c r="B67" s="85"/>
      <c r="C67" s="85"/>
      <c r="D67" s="85"/>
      <c r="E67" s="85"/>
      <c r="F67" s="85"/>
      <c r="G67" s="85"/>
    </row>
    <row r="68" spans="1:7">
      <c r="A68" s="85"/>
      <c r="B68" s="85"/>
      <c r="C68" s="85"/>
      <c r="D68" s="85"/>
      <c r="E68" s="85"/>
      <c r="F68" s="85"/>
      <c r="G68" s="85"/>
    </row>
    <row r="69" spans="1:7">
      <c r="A69" s="85"/>
      <c r="B69" s="85"/>
      <c r="C69" s="85"/>
      <c r="D69" s="85"/>
      <c r="E69" s="85"/>
      <c r="F69" s="85"/>
      <c r="G69" s="85"/>
    </row>
    <row r="70" spans="1:7">
      <c r="A70" s="85"/>
      <c r="B70" s="85"/>
      <c r="C70" s="85"/>
      <c r="D70" s="85"/>
      <c r="E70" s="85"/>
      <c r="F70" s="85"/>
      <c r="G70" s="85"/>
    </row>
    <row r="71" spans="1:7">
      <c r="A71" s="85"/>
      <c r="B71" s="85"/>
      <c r="C71" s="85"/>
      <c r="D71" s="85"/>
      <c r="E71" s="85"/>
      <c r="F71" s="85"/>
      <c r="G71" s="85"/>
    </row>
    <row r="72" spans="1:7">
      <c r="A72" s="85"/>
      <c r="B72" s="85"/>
      <c r="C72" s="85"/>
      <c r="D72" s="85"/>
      <c r="E72" s="85"/>
      <c r="F72" s="85"/>
      <c r="G72" s="85"/>
    </row>
    <row r="73" spans="1:7">
      <c r="A73" s="85"/>
      <c r="B73" s="85"/>
      <c r="C73" s="85"/>
      <c r="D73" s="85"/>
      <c r="E73" s="85"/>
      <c r="F73" s="85"/>
      <c r="G73" s="85"/>
    </row>
    <row r="74" spans="1:7">
      <c r="A74" s="85"/>
      <c r="B74" s="85"/>
      <c r="C74" s="85"/>
      <c r="D74" s="85"/>
      <c r="E74" s="85"/>
      <c r="F74" s="85"/>
      <c r="G74" s="85"/>
    </row>
    <row r="75" spans="1:7">
      <c r="A75" s="85"/>
      <c r="B75" s="85"/>
      <c r="C75" s="85"/>
      <c r="D75" s="85"/>
      <c r="E75" s="85"/>
      <c r="F75" s="85"/>
      <c r="G75" s="85"/>
    </row>
    <row r="76" spans="1:7">
      <c r="A76" s="85"/>
      <c r="B76" s="85"/>
      <c r="C76" s="85"/>
      <c r="D76" s="85"/>
      <c r="E76" s="85"/>
      <c r="F76" s="85"/>
      <c r="G76" s="85"/>
    </row>
    <row r="77" spans="1:7">
      <c r="A77" s="85"/>
      <c r="B77" s="85"/>
      <c r="C77" s="85"/>
      <c r="D77" s="85"/>
      <c r="E77" s="85"/>
      <c r="F77" s="85"/>
      <c r="G77" s="85"/>
    </row>
    <row r="78" spans="1:7">
      <c r="A78" s="85"/>
      <c r="B78" s="85"/>
      <c r="C78" s="85"/>
      <c r="D78" s="85"/>
      <c r="E78" s="85"/>
      <c r="F78" s="85"/>
      <c r="G78" s="85"/>
    </row>
    <row r="79" spans="1:7">
      <c r="A79" s="85"/>
      <c r="B79" s="85"/>
      <c r="C79" s="85"/>
      <c r="D79" s="85"/>
      <c r="E79" s="85"/>
      <c r="F79" s="85"/>
      <c r="G79" s="85"/>
    </row>
  </sheetData>
  <mergeCells count="26">
    <mergeCell ref="A1:G1"/>
    <mergeCell ref="A2:G2"/>
    <mergeCell ref="B8:B11"/>
    <mergeCell ref="C8:C11"/>
    <mergeCell ref="D8:D11"/>
    <mergeCell ref="F8:F11"/>
    <mergeCell ref="G8:G11"/>
    <mergeCell ref="A5:A7"/>
    <mergeCell ref="C5:C7"/>
    <mergeCell ref="D5:D7"/>
    <mergeCell ref="F5:F7"/>
    <mergeCell ref="G5:G7"/>
    <mergeCell ref="E5:E7"/>
    <mergeCell ref="E8:E11"/>
    <mergeCell ref="A16:A18"/>
    <mergeCell ref="C16:C18"/>
    <mergeCell ref="D16:D18"/>
    <mergeCell ref="F16:F18"/>
    <mergeCell ref="G16:G18"/>
    <mergeCell ref="E16:E18"/>
    <mergeCell ref="A12:A15"/>
    <mergeCell ref="C12:C15"/>
    <mergeCell ref="D12:D15"/>
    <mergeCell ref="F12:F15"/>
    <mergeCell ref="G12:G15"/>
    <mergeCell ref="E12:E15"/>
  </mergeCells>
  <pageMargins left="0.59055118110236227" right="0.39370078740157483" top="0.39370078740157483" bottom="0.39370078740157483" header="0.31496062992125984" footer="0.31496062992125984"/>
  <pageSetup paperSize="9" scale="93" fitToHeight="0" orientation="landscape" r:id="rId1"/>
</worksheet>
</file>

<file path=xl/worksheets/sheet11.xml><?xml version="1.0" encoding="utf-8"?>
<worksheet xmlns="http://schemas.openxmlformats.org/spreadsheetml/2006/main" xmlns:r="http://schemas.openxmlformats.org/officeDocument/2006/relationships">
  <sheetPr codeName="Лист6">
    <tabColor rgb="FFFF0000"/>
  </sheetPr>
  <dimension ref="A1:H57"/>
  <sheetViews>
    <sheetView workbookViewId="0"/>
  </sheetViews>
  <sheetFormatPr defaultRowHeight="18.75"/>
  <cols>
    <col min="1" max="1" width="10.5703125" style="1" bestFit="1" customWidth="1"/>
    <col min="2" max="2" width="6.42578125" style="1" bestFit="1" customWidth="1"/>
    <col min="3" max="3" width="32.28515625" style="2" bestFit="1" customWidth="1"/>
    <col min="4" max="4" width="13" style="5" bestFit="1" customWidth="1"/>
    <col min="5" max="5" width="13.28515625" style="5" customWidth="1"/>
    <col min="6" max="6" width="5.42578125" style="1" bestFit="1" customWidth="1"/>
    <col min="7" max="7" width="32.140625" style="1" bestFit="1" customWidth="1"/>
    <col min="8" max="8" width="37.42578125" style="1" bestFit="1" customWidth="1"/>
    <col min="9" max="16384" width="9.140625" style="1"/>
  </cols>
  <sheetData>
    <row r="1" spans="1:8">
      <c r="A1" s="1" t="s">
        <v>2</v>
      </c>
      <c r="B1" s="5">
        <v>2017</v>
      </c>
      <c r="C1" s="3" t="s">
        <v>7</v>
      </c>
      <c r="D1" s="6">
        <v>42736</v>
      </c>
      <c r="E1" s="5" t="s">
        <v>42</v>
      </c>
      <c r="F1" s="1" t="s">
        <v>186</v>
      </c>
      <c r="G1" s="1" t="s">
        <v>189</v>
      </c>
      <c r="H1" s="1" t="s">
        <v>261</v>
      </c>
    </row>
    <row r="2" spans="1:8">
      <c r="A2" s="1" t="s">
        <v>3</v>
      </c>
      <c r="B2" s="5">
        <v>2018</v>
      </c>
      <c r="C2" s="3" t="s">
        <v>8</v>
      </c>
      <c r="D2" s="6">
        <v>42826</v>
      </c>
      <c r="E2" s="5" t="s">
        <v>146</v>
      </c>
      <c r="F2" s="1" t="s">
        <v>187</v>
      </c>
      <c r="G2" s="1" t="s">
        <v>188</v>
      </c>
      <c r="H2" s="1" t="s">
        <v>262</v>
      </c>
    </row>
    <row r="3" spans="1:8">
      <c r="A3" s="1" t="s">
        <v>1</v>
      </c>
      <c r="B3" s="5">
        <v>2019</v>
      </c>
      <c r="C3" s="3" t="s">
        <v>9</v>
      </c>
      <c r="D3" s="6">
        <v>42917</v>
      </c>
      <c r="E3" s="5" t="s">
        <v>149</v>
      </c>
      <c r="G3" s="1" t="s">
        <v>338</v>
      </c>
      <c r="H3" s="1" t="s">
        <v>263</v>
      </c>
    </row>
    <row r="4" spans="1:8">
      <c r="A4" s="1" t="s">
        <v>4</v>
      </c>
      <c r="B4" s="5">
        <v>2020</v>
      </c>
      <c r="C4" s="3" t="s">
        <v>10</v>
      </c>
      <c r="D4" s="6">
        <v>43009</v>
      </c>
      <c r="E4" s="5" t="s">
        <v>150</v>
      </c>
      <c r="H4" s="1" t="s">
        <v>264</v>
      </c>
    </row>
    <row r="5" spans="1:8">
      <c r="B5" s="5">
        <v>2021</v>
      </c>
      <c r="C5" s="4" t="s">
        <v>11</v>
      </c>
      <c r="D5" s="6">
        <v>43101</v>
      </c>
      <c r="E5" s="5" t="s">
        <v>151</v>
      </c>
      <c r="H5" s="1" t="s">
        <v>265</v>
      </c>
    </row>
    <row r="6" spans="1:8">
      <c r="B6" s="5">
        <v>2022</v>
      </c>
      <c r="C6" s="3" t="s">
        <v>12</v>
      </c>
      <c r="D6" s="6">
        <v>43191</v>
      </c>
      <c r="E6" s="5" t="s">
        <v>152</v>
      </c>
      <c r="H6" s="1" t="s">
        <v>266</v>
      </c>
    </row>
    <row r="7" spans="1:8">
      <c r="B7" s="5">
        <v>2023</v>
      </c>
      <c r="C7" s="3" t="s">
        <v>13</v>
      </c>
      <c r="D7" s="6">
        <v>43282</v>
      </c>
      <c r="E7" s="5" t="s">
        <v>153</v>
      </c>
      <c r="H7" s="1" t="s">
        <v>267</v>
      </c>
    </row>
    <row r="8" spans="1:8">
      <c r="B8" s="5">
        <v>2024</v>
      </c>
      <c r="C8" s="3" t="s">
        <v>14</v>
      </c>
      <c r="D8" s="6">
        <v>43374</v>
      </c>
      <c r="E8" s="5" t="s">
        <v>154</v>
      </c>
      <c r="H8" s="1" t="s">
        <v>268</v>
      </c>
    </row>
    <row r="9" spans="1:8">
      <c r="B9" s="5">
        <v>2025</v>
      </c>
      <c r="C9" s="3" t="s">
        <v>15</v>
      </c>
      <c r="D9" s="6">
        <v>43466</v>
      </c>
      <c r="E9" s="5" t="s">
        <v>155</v>
      </c>
      <c r="H9" s="1" t="s">
        <v>269</v>
      </c>
    </row>
    <row r="10" spans="1:8">
      <c r="B10" s="5">
        <v>2026</v>
      </c>
      <c r="C10" s="3" t="s">
        <v>16</v>
      </c>
      <c r="D10" s="6">
        <v>43556</v>
      </c>
      <c r="E10" s="5" t="s">
        <v>156</v>
      </c>
      <c r="H10" s="1" t="s">
        <v>270</v>
      </c>
    </row>
    <row r="11" spans="1:8">
      <c r="B11" s="5">
        <v>2027</v>
      </c>
      <c r="C11" s="3" t="s">
        <v>17</v>
      </c>
      <c r="D11" s="6">
        <v>43647</v>
      </c>
      <c r="E11" s="5" t="s">
        <v>157</v>
      </c>
      <c r="H11" s="1" t="s">
        <v>271</v>
      </c>
    </row>
    <row r="12" spans="1:8">
      <c r="B12" s="5">
        <v>2028</v>
      </c>
      <c r="C12" s="3" t="s">
        <v>18</v>
      </c>
      <c r="D12" s="6">
        <v>43739</v>
      </c>
      <c r="E12" s="5" t="s">
        <v>158</v>
      </c>
      <c r="H12" s="1" t="s">
        <v>272</v>
      </c>
    </row>
    <row r="13" spans="1:8">
      <c r="B13" s="5">
        <v>2029</v>
      </c>
      <c r="C13" s="3" t="s">
        <v>19</v>
      </c>
      <c r="D13" s="6">
        <v>43831</v>
      </c>
      <c r="E13" s="5" t="s">
        <v>159</v>
      </c>
      <c r="H13" s="1" t="s">
        <v>273</v>
      </c>
    </row>
    <row r="14" spans="1:8">
      <c r="B14" s="5">
        <v>2030</v>
      </c>
      <c r="C14" s="3" t="s">
        <v>20</v>
      </c>
      <c r="D14" s="6">
        <v>43922</v>
      </c>
      <c r="E14" s="5" t="s">
        <v>160</v>
      </c>
      <c r="H14" s="1" t="s">
        <v>274</v>
      </c>
    </row>
    <row r="15" spans="1:8">
      <c r="C15" s="4" t="s">
        <v>21</v>
      </c>
      <c r="D15" s="6">
        <v>44013</v>
      </c>
      <c r="H15" s="1" t="s">
        <v>275</v>
      </c>
    </row>
    <row r="16" spans="1:8">
      <c r="C16" s="3" t="s">
        <v>22</v>
      </c>
      <c r="D16" s="6">
        <v>44105</v>
      </c>
      <c r="H16" s="1" t="s">
        <v>276</v>
      </c>
    </row>
    <row r="17" spans="3:8">
      <c r="C17" s="3" t="s">
        <v>23</v>
      </c>
      <c r="D17" s="6">
        <v>44197</v>
      </c>
      <c r="H17" s="1" t="s">
        <v>277</v>
      </c>
    </row>
    <row r="18" spans="3:8">
      <c r="C18" s="3" t="s">
        <v>24</v>
      </c>
      <c r="D18" s="6">
        <v>44287</v>
      </c>
      <c r="H18" s="1" t="s">
        <v>278</v>
      </c>
    </row>
    <row r="19" spans="3:8">
      <c r="C19" s="3" t="s">
        <v>25</v>
      </c>
      <c r="D19" s="6">
        <v>44378</v>
      </c>
      <c r="H19" s="1" t="s">
        <v>279</v>
      </c>
    </row>
    <row r="20" spans="3:8">
      <c r="C20" s="3" t="s">
        <v>26</v>
      </c>
      <c r="D20" s="6">
        <v>44470</v>
      </c>
      <c r="H20" s="1" t="s">
        <v>280</v>
      </c>
    </row>
    <row r="21" spans="3:8">
      <c r="C21" s="3" t="s">
        <v>27</v>
      </c>
      <c r="D21" s="6">
        <v>44562</v>
      </c>
      <c r="H21" s="1" t="s">
        <v>281</v>
      </c>
    </row>
    <row r="22" spans="3:8">
      <c r="C22" s="3" t="s">
        <v>28</v>
      </c>
      <c r="D22" s="6">
        <v>44652</v>
      </c>
      <c r="H22" s="1" t="s">
        <v>282</v>
      </c>
    </row>
    <row r="23" spans="3:8">
      <c r="D23" s="6">
        <v>44743</v>
      </c>
      <c r="H23" s="1" t="s">
        <v>283</v>
      </c>
    </row>
    <row r="24" spans="3:8">
      <c r="C24" s="3"/>
      <c r="D24" s="6">
        <v>44835</v>
      </c>
      <c r="H24" s="1" t="s">
        <v>284</v>
      </c>
    </row>
    <row r="25" spans="3:8">
      <c r="D25" s="6">
        <v>44927</v>
      </c>
      <c r="H25" s="1" t="s">
        <v>285</v>
      </c>
    </row>
    <row r="26" spans="3:8">
      <c r="C26" s="3"/>
      <c r="D26" s="6">
        <v>45017</v>
      </c>
      <c r="H26" s="1" t="s">
        <v>286</v>
      </c>
    </row>
    <row r="27" spans="3:8">
      <c r="D27" s="6">
        <v>45108</v>
      </c>
      <c r="H27" s="1" t="s">
        <v>287</v>
      </c>
    </row>
    <row r="28" spans="3:8">
      <c r="C28" s="3"/>
      <c r="D28" s="6">
        <v>45200</v>
      </c>
      <c r="H28" s="1" t="s">
        <v>288</v>
      </c>
    </row>
    <row r="29" spans="3:8">
      <c r="D29" s="6">
        <v>45292</v>
      </c>
      <c r="H29" s="1" t="s">
        <v>289</v>
      </c>
    </row>
    <row r="30" spans="3:8">
      <c r="C30" s="3"/>
      <c r="D30" s="6">
        <v>45383</v>
      </c>
      <c r="H30" s="1" t="s">
        <v>290</v>
      </c>
    </row>
    <row r="31" spans="3:8">
      <c r="D31" s="6">
        <v>45474</v>
      </c>
      <c r="H31" s="1" t="s">
        <v>291</v>
      </c>
    </row>
    <row r="32" spans="3:8">
      <c r="C32" s="3"/>
      <c r="D32" s="6">
        <v>45566</v>
      </c>
      <c r="H32" s="1" t="s">
        <v>292</v>
      </c>
    </row>
    <row r="33" spans="3:8">
      <c r="D33" s="6">
        <v>45658</v>
      </c>
      <c r="H33" s="1" t="s">
        <v>293</v>
      </c>
    </row>
    <row r="34" spans="3:8">
      <c r="D34" s="6">
        <v>45748</v>
      </c>
      <c r="H34" s="1" t="s">
        <v>294</v>
      </c>
    </row>
    <row r="35" spans="3:8">
      <c r="D35" s="6">
        <v>45839</v>
      </c>
      <c r="H35" s="1" t="s">
        <v>295</v>
      </c>
    </row>
    <row r="36" spans="3:8">
      <c r="D36" s="6">
        <v>45931</v>
      </c>
      <c r="H36" s="1" t="s">
        <v>296</v>
      </c>
    </row>
    <row r="37" spans="3:8">
      <c r="D37" s="6">
        <v>46023</v>
      </c>
      <c r="H37" s="1" t="s">
        <v>297</v>
      </c>
    </row>
    <row r="38" spans="3:8">
      <c r="D38" s="6">
        <v>46113</v>
      </c>
      <c r="H38" s="1" t="s">
        <v>298</v>
      </c>
    </row>
    <row r="39" spans="3:8">
      <c r="D39" s="6">
        <v>46204</v>
      </c>
      <c r="H39" s="1" t="s">
        <v>299</v>
      </c>
    </row>
    <row r="40" spans="3:8">
      <c r="D40" s="6">
        <v>46296</v>
      </c>
      <c r="H40" s="1" t="s">
        <v>300</v>
      </c>
    </row>
    <row r="41" spans="3:8">
      <c r="D41" s="6">
        <v>46388</v>
      </c>
      <c r="H41" s="1" t="s">
        <v>301</v>
      </c>
    </row>
    <row r="42" spans="3:8">
      <c r="D42" s="6">
        <v>46478</v>
      </c>
      <c r="H42" s="1" t="s">
        <v>302</v>
      </c>
    </row>
    <row r="43" spans="3:8">
      <c r="D43" s="6">
        <v>46569</v>
      </c>
      <c r="H43" s="1" t="s">
        <v>303</v>
      </c>
    </row>
    <row r="44" spans="3:8">
      <c r="D44" s="6">
        <v>46661</v>
      </c>
      <c r="H44" s="1" t="s">
        <v>304</v>
      </c>
    </row>
    <row r="45" spans="3:8">
      <c r="C45" s="3"/>
      <c r="D45" s="6">
        <v>46753</v>
      </c>
      <c r="H45" s="1" t="s">
        <v>305</v>
      </c>
    </row>
    <row r="46" spans="3:8">
      <c r="D46" s="6">
        <v>46844</v>
      </c>
      <c r="H46" s="1" t="s">
        <v>306</v>
      </c>
    </row>
    <row r="47" spans="3:8">
      <c r="D47" s="6">
        <v>46935</v>
      </c>
      <c r="H47" s="1" t="s">
        <v>307</v>
      </c>
    </row>
    <row r="48" spans="3:8">
      <c r="D48" s="6">
        <v>47027</v>
      </c>
      <c r="H48" s="1" t="s">
        <v>308</v>
      </c>
    </row>
    <row r="49" spans="4:8">
      <c r="D49" s="6">
        <v>47119</v>
      </c>
      <c r="H49" s="1" t="s">
        <v>309</v>
      </c>
    </row>
    <row r="50" spans="4:8">
      <c r="D50" s="6">
        <v>47209</v>
      </c>
    </row>
    <row r="51" spans="4:8">
      <c r="D51" s="6">
        <v>47300</v>
      </c>
    </row>
    <row r="52" spans="4:8">
      <c r="D52" s="6">
        <v>47392</v>
      </c>
    </row>
    <row r="53" spans="4:8">
      <c r="D53" s="6">
        <v>47484</v>
      </c>
    </row>
    <row r="54" spans="4:8">
      <c r="D54" s="6">
        <v>47574</v>
      </c>
    </row>
    <row r="55" spans="4:8">
      <c r="D55" s="6">
        <v>47665</v>
      </c>
    </row>
    <row r="56" spans="4:8">
      <c r="D56" s="6">
        <v>47757</v>
      </c>
    </row>
    <row r="57" spans="4:8">
      <c r="D57" s="6">
        <v>47849</v>
      </c>
    </row>
  </sheetData>
  <sheetProtection password="C60F" sheet="1" objects="1" scenarios="1"/>
  <pageMargins left="0.7" right="0.7"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D272"/>
  <sheetViews>
    <sheetView view="pageBreakPreview" zoomScaleNormal="70" zoomScaleSheetLayoutView="100" workbookViewId="0">
      <pane ySplit="6" topLeftCell="A7" activePane="bottomLeft" state="frozen"/>
      <selection pane="bottomLeft" activeCell="D92" sqref="D92"/>
    </sheetView>
  </sheetViews>
  <sheetFormatPr defaultRowHeight="15"/>
  <cols>
    <col min="1" max="1" width="5.7109375" style="118" customWidth="1"/>
    <col min="2" max="2" width="66" style="10" customWidth="1"/>
    <col min="3" max="3" width="60.7109375" style="114" customWidth="1"/>
    <col min="4" max="4" width="34.28515625" style="114" customWidth="1"/>
    <col min="5" max="16384" width="9.140625" style="10"/>
  </cols>
  <sheetData>
    <row r="1" spans="1:4" s="106" customFormat="1" ht="17.25">
      <c r="A1" s="309" t="s">
        <v>109</v>
      </c>
      <c r="B1" s="309"/>
      <c r="C1" s="309"/>
      <c r="D1" s="309"/>
    </row>
    <row r="2" spans="1:4" s="106" customFormat="1" ht="17.25">
      <c r="A2" s="309" t="s">
        <v>34</v>
      </c>
      <c r="B2" s="309"/>
      <c r="C2" s="309"/>
      <c r="D2" s="309"/>
    </row>
    <row r="4" spans="1:4" ht="15.75">
      <c r="A4" s="312" t="s">
        <v>29</v>
      </c>
      <c r="B4" s="314" t="s">
        <v>30</v>
      </c>
      <c r="C4" s="307" t="s">
        <v>527</v>
      </c>
      <c r="D4" s="135" t="s">
        <v>523</v>
      </c>
    </row>
    <row r="5" spans="1:4" ht="15.75">
      <c r="A5" s="313"/>
      <c r="B5" s="315"/>
      <c r="C5" s="308"/>
      <c r="D5" s="136" t="s">
        <v>268</v>
      </c>
    </row>
    <row r="6" spans="1:4" ht="15.75">
      <c r="A6" s="132" t="s">
        <v>123</v>
      </c>
      <c r="B6" s="107">
        <v>2</v>
      </c>
      <c r="C6" s="122">
        <v>3</v>
      </c>
      <c r="D6" s="122">
        <v>4</v>
      </c>
    </row>
    <row r="7" spans="1:4" ht="15.75">
      <c r="A7" s="108" t="s">
        <v>193</v>
      </c>
      <c r="B7" s="109"/>
      <c r="C7" s="123"/>
      <c r="D7" s="124"/>
    </row>
    <row r="8" spans="1:4" ht="141.75">
      <c r="A8" s="299">
        <v>1</v>
      </c>
      <c r="B8" s="310" t="s">
        <v>239</v>
      </c>
      <c r="C8" s="130" t="s">
        <v>194</v>
      </c>
      <c r="D8" s="8" t="s">
        <v>555</v>
      </c>
    </row>
    <row r="9" spans="1:4" ht="173.25">
      <c r="A9" s="299"/>
      <c r="B9" s="310"/>
      <c r="C9" s="134" t="s">
        <v>195</v>
      </c>
      <c r="D9" s="8" t="s">
        <v>556</v>
      </c>
    </row>
    <row r="10" spans="1:4" ht="30" customHeight="1">
      <c r="A10" s="299"/>
      <c r="B10" s="310"/>
      <c r="C10" s="134" t="s">
        <v>165</v>
      </c>
      <c r="D10" s="257">
        <v>43385</v>
      </c>
    </row>
    <row r="11" spans="1:4" ht="30" customHeight="1">
      <c r="A11" s="300"/>
      <c r="B11" s="311"/>
      <c r="C11" s="134" t="s">
        <v>166</v>
      </c>
      <c r="D11" s="8" t="s">
        <v>557</v>
      </c>
    </row>
    <row r="12" spans="1:4" ht="15.75">
      <c r="A12" s="298">
        <v>2</v>
      </c>
      <c r="B12" s="295" t="s">
        <v>196</v>
      </c>
      <c r="C12" s="134" t="s">
        <v>197</v>
      </c>
      <c r="D12" s="8" t="s">
        <v>558</v>
      </c>
    </row>
    <row r="13" spans="1:4" ht="31.5">
      <c r="A13" s="299"/>
      <c r="B13" s="296"/>
      <c r="C13" s="134" t="s">
        <v>198</v>
      </c>
      <c r="D13" s="8" t="s">
        <v>559</v>
      </c>
    </row>
    <row r="14" spans="1:4" ht="15.75">
      <c r="A14" s="299"/>
      <c r="B14" s="296"/>
      <c r="C14" s="134" t="s">
        <v>199</v>
      </c>
      <c r="D14" s="255"/>
    </row>
    <row r="15" spans="1:4" ht="15.75">
      <c r="A15" s="299"/>
      <c r="B15" s="296"/>
      <c r="C15" s="134" t="s">
        <v>200</v>
      </c>
      <c r="D15" s="8" t="s">
        <v>560</v>
      </c>
    </row>
    <row r="16" spans="1:4" ht="31.5">
      <c r="A16" s="299"/>
      <c r="B16" s="296"/>
      <c r="C16" s="134" t="s">
        <v>201</v>
      </c>
      <c r="D16" s="8" t="s">
        <v>561</v>
      </c>
    </row>
    <row r="17" spans="1:4" ht="141.75">
      <c r="A17" s="299"/>
      <c r="B17" s="296"/>
      <c r="C17" s="134" t="s">
        <v>202</v>
      </c>
      <c r="D17" s="8" t="s">
        <v>562</v>
      </c>
    </row>
    <row r="18" spans="1:4" ht="15.75">
      <c r="A18" s="299"/>
      <c r="B18" s="296"/>
      <c r="C18" s="134" t="s">
        <v>165</v>
      </c>
      <c r="D18" s="258" t="s">
        <v>563</v>
      </c>
    </row>
    <row r="19" spans="1:4" ht="15.75">
      <c r="A19" s="300"/>
      <c r="B19" s="297"/>
      <c r="C19" s="134" t="s">
        <v>166</v>
      </c>
      <c r="D19" s="259" t="s">
        <v>564</v>
      </c>
    </row>
    <row r="20" spans="1:4" ht="47.25">
      <c r="A20" s="298">
        <v>3</v>
      </c>
      <c r="B20" s="295" t="s">
        <v>203</v>
      </c>
      <c r="C20" s="134" t="s">
        <v>204</v>
      </c>
      <c r="D20" s="260" t="s">
        <v>565</v>
      </c>
    </row>
    <row r="21" spans="1:4" ht="157.5">
      <c r="A21" s="299"/>
      <c r="B21" s="296"/>
      <c r="C21" s="134" t="s">
        <v>202</v>
      </c>
      <c r="D21" s="261" t="s">
        <v>566</v>
      </c>
    </row>
    <row r="22" spans="1:4" ht="15.75">
      <c r="A22" s="299"/>
      <c r="B22" s="296"/>
      <c r="C22" s="134" t="s">
        <v>165</v>
      </c>
      <c r="D22" s="258" t="s">
        <v>563</v>
      </c>
    </row>
    <row r="23" spans="1:4" ht="15.75">
      <c r="A23" s="299"/>
      <c r="B23" s="296"/>
      <c r="C23" s="134" t="s">
        <v>166</v>
      </c>
      <c r="D23" s="259" t="s">
        <v>564</v>
      </c>
    </row>
    <row r="24" spans="1:4" ht="15.75">
      <c r="A24" s="299"/>
      <c r="B24" s="296"/>
      <c r="C24" s="134" t="s">
        <v>205</v>
      </c>
      <c r="D24" s="259" t="s">
        <v>567</v>
      </c>
    </row>
    <row r="25" spans="1:4" ht="47.25">
      <c r="A25" s="299"/>
      <c r="B25" s="296"/>
      <c r="C25" s="134" t="s">
        <v>198</v>
      </c>
      <c r="D25" s="259" t="s">
        <v>568</v>
      </c>
    </row>
    <row r="26" spans="1:4" ht="15.75">
      <c r="A26" s="299"/>
      <c r="B26" s="296"/>
      <c r="C26" s="134" t="s">
        <v>200</v>
      </c>
      <c r="D26" s="259" t="s">
        <v>569</v>
      </c>
    </row>
    <row r="27" spans="1:4" ht="15.75">
      <c r="A27" s="300"/>
      <c r="B27" s="297"/>
      <c r="C27" s="134" t="s">
        <v>201</v>
      </c>
      <c r="D27" s="262" t="s">
        <v>570</v>
      </c>
    </row>
    <row r="28" spans="1:4" ht="157.5">
      <c r="A28" s="298">
        <v>4</v>
      </c>
      <c r="B28" s="295" t="s">
        <v>206</v>
      </c>
      <c r="C28" s="134" t="s">
        <v>207</v>
      </c>
      <c r="D28" s="261" t="s">
        <v>566</v>
      </c>
    </row>
    <row r="29" spans="1:4" ht="15.75">
      <c r="A29" s="299"/>
      <c r="B29" s="296"/>
      <c r="C29" s="134" t="s">
        <v>165</v>
      </c>
      <c r="D29" s="258" t="s">
        <v>563</v>
      </c>
    </row>
    <row r="30" spans="1:4" ht="15.75">
      <c r="A30" s="299"/>
      <c r="B30" s="296"/>
      <c r="C30" s="134" t="s">
        <v>166</v>
      </c>
      <c r="D30" s="259" t="s">
        <v>564</v>
      </c>
    </row>
    <row r="31" spans="1:4" ht="173.25">
      <c r="A31" s="299"/>
      <c r="B31" s="296"/>
      <c r="C31" s="134" t="s">
        <v>208</v>
      </c>
      <c r="D31" s="261" t="s">
        <v>571</v>
      </c>
    </row>
    <row r="32" spans="1:4" ht="15.75">
      <c r="A32" s="299"/>
      <c r="B32" s="296"/>
      <c r="C32" s="134" t="s">
        <v>165</v>
      </c>
      <c r="D32" s="263">
        <v>43829</v>
      </c>
    </row>
    <row r="33" spans="1:4" ht="15.75">
      <c r="A33" s="300"/>
      <c r="B33" s="297"/>
      <c r="C33" s="134" t="s">
        <v>166</v>
      </c>
      <c r="D33" s="255" t="s">
        <v>572</v>
      </c>
    </row>
    <row r="34" spans="1:4" ht="94.5">
      <c r="A34" s="298">
        <v>5</v>
      </c>
      <c r="B34" s="295" t="s">
        <v>240</v>
      </c>
      <c r="C34" s="134" t="s">
        <v>209</v>
      </c>
      <c r="D34" s="8" t="s">
        <v>573</v>
      </c>
    </row>
    <row r="35" spans="1:4" ht="15.75">
      <c r="A35" s="299"/>
      <c r="B35" s="296"/>
      <c r="C35" s="134" t="s">
        <v>165</v>
      </c>
      <c r="D35" s="257">
        <v>43403</v>
      </c>
    </row>
    <row r="36" spans="1:4" ht="15.75">
      <c r="A36" s="299"/>
      <c r="B36" s="296"/>
      <c r="C36" s="134" t="s">
        <v>166</v>
      </c>
      <c r="D36" s="8">
        <v>2998</v>
      </c>
    </row>
    <row r="37" spans="1:4" ht="47.25">
      <c r="A37" s="299"/>
      <c r="B37" s="296"/>
      <c r="C37" s="134" t="s">
        <v>408</v>
      </c>
      <c r="D37" s="255" t="s">
        <v>574</v>
      </c>
    </row>
    <row r="38" spans="1:4" ht="62.25" customHeight="1">
      <c r="A38" s="299"/>
      <c r="B38" s="296"/>
      <c r="C38" s="208" t="s">
        <v>532</v>
      </c>
      <c r="D38" s="36">
        <v>0.2</v>
      </c>
    </row>
    <row r="39" spans="1:4" ht="66" customHeight="1">
      <c r="A39" s="299"/>
      <c r="B39" s="296"/>
      <c r="C39" s="208" t="s">
        <v>533</v>
      </c>
      <c r="D39" s="289">
        <v>0.05</v>
      </c>
    </row>
    <row r="40" spans="1:4" ht="283.5">
      <c r="A40" s="299"/>
      <c r="B40" s="296"/>
      <c r="C40" s="134" t="s">
        <v>409</v>
      </c>
      <c r="D40" s="256" t="s">
        <v>575</v>
      </c>
    </row>
    <row r="41" spans="1:4" ht="15.75">
      <c r="A41" s="299"/>
      <c r="B41" s="296"/>
      <c r="C41" s="220" t="s">
        <v>530</v>
      </c>
      <c r="D41" s="288">
        <v>0</v>
      </c>
    </row>
    <row r="42" spans="1:4" ht="15.75">
      <c r="A42" s="300"/>
      <c r="B42" s="297"/>
      <c r="C42" s="220" t="s">
        <v>531</v>
      </c>
      <c r="D42" s="26">
        <v>1</v>
      </c>
    </row>
    <row r="43" spans="1:4" ht="94.5">
      <c r="A43" s="298" t="s">
        <v>411</v>
      </c>
      <c r="B43" s="295" t="s">
        <v>412</v>
      </c>
      <c r="C43" s="134" t="s">
        <v>209</v>
      </c>
      <c r="D43" s="8" t="s">
        <v>576</v>
      </c>
    </row>
    <row r="44" spans="1:4" ht="15.75">
      <c r="A44" s="299"/>
      <c r="B44" s="296"/>
      <c r="C44" s="134" t="s">
        <v>165</v>
      </c>
      <c r="D44" s="257">
        <v>43403</v>
      </c>
    </row>
    <row r="45" spans="1:4" ht="15.75">
      <c r="A45" s="299"/>
      <c r="B45" s="296"/>
      <c r="C45" s="134" t="s">
        <v>166</v>
      </c>
      <c r="D45" s="8" t="s">
        <v>577</v>
      </c>
    </row>
    <row r="46" spans="1:4" ht="31.5">
      <c r="A46" s="299"/>
      <c r="B46" s="296"/>
      <c r="C46" s="134" t="s">
        <v>413</v>
      </c>
      <c r="D46" s="255"/>
    </row>
    <row r="47" spans="1:4" ht="126">
      <c r="A47" s="299"/>
      <c r="B47" s="296"/>
      <c r="C47" s="134" t="s">
        <v>414</v>
      </c>
      <c r="D47" s="8" t="s">
        <v>578</v>
      </c>
    </row>
    <row r="48" spans="1:4" ht="68.25" customHeight="1">
      <c r="A48" s="300"/>
      <c r="B48" s="297"/>
      <c r="C48" s="246" t="s">
        <v>549</v>
      </c>
      <c r="D48" s="25">
        <v>2.2999999999999998</v>
      </c>
    </row>
    <row r="49" spans="1:4" ht="93.75" customHeight="1">
      <c r="A49" s="240"/>
      <c r="B49" s="241"/>
      <c r="C49" s="246" t="s">
        <v>548</v>
      </c>
      <c r="D49" s="25">
        <v>1.8</v>
      </c>
    </row>
    <row r="50" spans="1:4" ht="31.5">
      <c r="A50" s="240"/>
      <c r="B50" s="241"/>
      <c r="C50" s="246" t="s">
        <v>546</v>
      </c>
      <c r="D50" s="25">
        <v>0.5</v>
      </c>
    </row>
    <row r="51" spans="1:4" ht="31.5">
      <c r="A51" s="240"/>
      <c r="B51" s="241"/>
      <c r="C51" s="246" t="s">
        <v>547</v>
      </c>
      <c r="D51" s="26">
        <v>22</v>
      </c>
    </row>
    <row r="52" spans="1:4" ht="66">
      <c r="A52" s="133">
        <v>6</v>
      </c>
      <c r="B52" s="134" t="s">
        <v>253</v>
      </c>
      <c r="C52" s="134"/>
      <c r="D52" s="134"/>
    </row>
    <row r="53" spans="1:4" ht="31.5">
      <c r="A53" s="298" t="s">
        <v>86</v>
      </c>
      <c r="B53" s="295" t="s">
        <v>47</v>
      </c>
      <c r="C53" s="134" t="s">
        <v>210</v>
      </c>
      <c r="D53" s="134"/>
    </row>
    <row r="54" spans="1:4" ht="15.75">
      <c r="A54" s="299"/>
      <c r="B54" s="296"/>
      <c r="C54" s="134" t="s">
        <v>165</v>
      </c>
      <c r="D54" s="134"/>
    </row>
    <row r="55" spans="1:4" ht="15.75">
      <c r="A55" s="299"/>
      <c r="B55" s="296"/>
      <c r="C55" s="134" t="s">
        <v>166</v>
      </c>
      <c r="D55" s="134"/>
    </row>
    <row r="56" spans="1:4" ht="31.5">
      <c r="A56" s="299"/>
      <c r="B56" s="296"/>
      <c r="C56" s="134" t="s">
        <v>211</v>
      </c>
      <c r="D56" s="134"/>
    </row>
    <row r="57" spans="1:4" ht="15.75">
      <c r="A57" s="299"/>
      <c r="B57" s="296"/>
      <c r="C57" s="134" t="s">
        <v>165</v>
      </c>
      <c r="D57" s="134"/>
    </row>
    <row r="58" spans="1:4" ht="15.75">
      <c r="A58" s="299"/>
      <c r="B58" s="296"/>
      <c r="C58" s="134" t="s">
        <v>166</v>
      </c>
      <c r="D58" s="134"/>
    </row>
    <row r="59" spans="1:4" ht="47.25">
      <c r="A59" s="299"/>
      <c r="B59" s="296"/>
      <c r="C59" s="134" t="s">
        <v>212</v>
      </c>
      <c r="D59" s="134"/>
    </row>
    <row r="60" spans="1:4" ht="94.5">
      <c r="A60" s="300"/>
      <c r="B60" s="297"/>
      <c r="C60" s="134" t="s">
        <v>510</v>
      </c>
      <c r="D60" s="25"/>
    </row>
    <row r="61" spans="1:4" ht="78.75">
      <c r="A61" s="298" t="s">
        <v>87</v>
      </c>
      <c r="B61" s="295" t="s">
        <v>168</v>
      </c>
      <c r="C61" s="134" t="s">
        <v>210</v>
      </c>
      <c r="D61" s="259" t="s">
        <v>579</v>
      </c>
    </row>
    <row r="62" spans="1:4" ht="15.75">
      <c r="A62" s="299"/>
      <c r="B62" s="296"/>
      <c r="C62" s="134" t="s">
        <v>165</v>
      </c>
      <c r="D62" s="264">
        <v>43403</v>
      </c>
    </row>
    <row r="63" spans="1:4" ht="15.75">
      <c r="A63" s="299"/>
      <c r="B63" s="296"/>
      <c r="C63" s="134" t="s">
        <v>166</v>
      </c>
      <c r="D63" s="265" t="s">
        <v>580</v>
      </c>
    </row>
    <row r="64" spans="1:4" ht="94.5">
      <c r="A64" s="299"/>
      <c r="B64" s="296"/>
      <c r="C64" s="134" t="s">
        <v>211</v>
      </c>
      <c r="D64" s="255" t="s">
        <v>586</v>
      </c>
    </row>
    <row r="65" spans="1:4" ht="15.75">
      <c r="A65" s="299"/>
      <c r="B65" s="296"/>
      <c r="C65" s="134" t="s">
        <v>165</v>
      </c>
      <c r="D65" s="263">
        <v>43930</v>
      </c>
    </row>
    <row r="66" spans="1:4" ht="15.75">
      <c r="A66" s="299"/>
      <c r="B66" s="296"/>
      <c r="C66" s="134" t="s">
        <v>166</v>
      </c>
      <c r="D66" s="255" t="s">
        <v>585</v>
      </c>
    </row>
    <row r="67" spans="1:4" ht="173.25">
      <c r="A67" s="299"/>
      <c r="B67" s="296"/>
      <c r="C67" s="134" t="s">
        <v>212</v>
      </c>
      <c r="D67" s="255" t="s">
        <v>581</v>
      </c>
    </row>
    <row r="68" spans="1:4" ht="94.5">
      <c r="A68" s="300"/>
      <c r="B68" s="297"/>
      <c r="C68" s="134" t="s">
        <v>511</v>
      </c>
      <c r="D68" s="25">
        <v>33.200000000000003</v>
      </c>
    </row>
    <row r="69" spans="1:4" ht="78.75">
      <c r="A69" s="298" t="s">
        <v>88</v>
      </c>
      <c r="B69" s="295" t="s">
        <v>48</v>
      </c>
      <c r="C69" s="134" t="s">
        <v>210</v>
      </c>
      <c r="D69" s="8" t="s">
        <v>582</v>
      </c>
    </row>
    <row r="70" spans="1:4" ht="15.75">
      <c r="A70" s="299"/>
      <c r="B70" s="296"/>
      <c r="C70" s="134" t="s">
        <v>165</v>
      </c>
      <c r="D70" s="257">
        <v>43403</v>
      </c>
    </row>
    <row r="71" spans="1:4" ht="15.75">
      <c r="A71" s="299"/>
      <c r="B71" s="296"/>
      <c r="C71" s="134" t="s">
        <v>166</v>
      </c>
      <c r="D71" s="8" t="s">
        <v>583</v>
      </c>
    </row>
    <row r="72" spans="1:4" ht="31.5">
      <c r="A72" s="299"/>
      <c r="B72" s="296"/>
      <c r="C72" s="134" t="s">
        <v>211</v>
      </c>
      <c r="D72" s="255"/>
    </row>
    <row r="73" spans="1:4" ht="15.75">
      <c r="A73" s="299"/>
      <c r="B73" s="296"/>
      <c r="C73" s="134" t="s">
        <v>165</v>
      </c>
      <c r="D73" s="255"/>
    </row>
    <row r="74" spans="1:4" ht="15.75">
      <c r="A74" s="299"/>
      <c r="B74" s="296"/>
      <c r="C74" s="134" t="s">
        <v>166</v>
      </c>
      <c r="D74" s="255"/>
    </row>
    <row r="75" spans="1:4" ht="47.25">
      <c r="A75" s="299"/>
      <c r="B75" s="296"/>
      <c r="C75" s="134" t="s">
        <v>212</v>
      </c>
      <c r="D75" s="266" t="s">
        <v>584</v>
      </c>
    </row>
    <row r="76" spans="1:4" ht="94.5">
      <c r="A76" s="300"/>
      <c r="B76" s="297"/>
      <c r="C76" s="134" t="s">
        <v>512</v>
      </c>
      <c r="D76" s="25">
        <v>0.35</v>
      </c>
    </row>
    <row r="77" spans="1:4" ht="31.5">
      <c r="A77" s="298" t="s">
        <v>89</v>
      </c>
      <c r="B77" s="295" t="s">
        <v>49</v>
      </c>
      <c r="C77" s="134" t="s">
        <v>210</v>
      </c>
      <c r="D77" s="134"/>
    </row>
    <row r="78" spans="1:4" ht="15.75">
      <c r="A78" s="299"/>
      <c r="B78" s="296"/>
      <c r="C78" s="134" t="s">
        <v>165</v>
      </c>
      <c r="D78" s="134"/>
    </row>
    <row r="79" spans="1:4" ht="15.75">
      <c r="A79" s="299"/>
      <c r="B79" s="296"/>
      <c r="C79" s="134" t="s">
        <v>166</v>
      </c>
      <c r="D79" s="134"/>
    </row>
    <row r="80" spans="1:4" ht="31.5">
      <c r="A80" s="299"/>
      <c r="B80" s="296"/>
      <c r="C80" s="134" t="s">
        <v>211</v>
      </c>
      <c r="D80" s="134"/>
    </row>
    <row r="81" spans="1:4" ht="15.75">
      <c r="A81" s="299"/>
      <c r="B81" s="296"/>
      <c r="C81" s="134" t="s">
        <v>165</v>
      </c>
      <c r="D81" s="134"/>
    </row>
    <row r="82" spans="1:4" ht="15.75">
      <c r="A82" s="299"/>
      <c r="B82" s="296"/>
      <c r="C82" s="134" t="s">
        <v>166</v>
      </c>
      <c r="D82" s="134"/>
    </row>
    <row r="83" spans="1:4" ht="47.25">
      <c r="A83" s="299"/>
      <c r="B83" s="296"/>
      <c r="C83" s="134" t="s">
        <v>212</v>
      </c>
      <c r="D83" s="134"/>
    </row>
    <row r="84" spans="1:4" ht="94.5">
      <c r="A84" s="300"/>
      <c r="B84" s="297"/>
      <c r="C84" s="134" t="s">
        <v>513</v>
      </c>
      <c r="D84" s="25"/>
    </row>
    <row r="85" spans="1:4" ht="78.75">
      <c r="A85" s="298" t="s">
        <v>90</v>
      </c>
      <c r="B85" s="295" t="s">
        <v>50</v>
      </c>
      <c r="C85" s="134" t="s">
        <v>210</v>
      </c>
      <c r="D85" s="8" t="s">
        <v>587</v>
      </c>
    </row>
    <row r="86" spans="1:4" ht="15.75">
      <c r="A86" s="299"/>
      <c r="B86" s="296"/>
      <c r="C86" s="134" t="s">
        <v>165</v>
      </c>
      <c r="D86" s="257">
        <v>43404</v>
      </c>
    </row>
    <row r="87" spans="1:4" ht="15.75">
      <c r="A87" s="299"/>
      <c r="B87" s="296"/>
      <c r="C87" s="134" t="s">
        <v>166</v>
      </c>
      <c r="D87" s="8" t="s">
        <v>588</v>
      </c>
    </row>
    <row r="88" spans="1:4" ht="31.5">
      <c r="A88" s="299"/>
      <c r="B88" s="296"/>
      <c r="C88" s="134" t="s">
        <v>211</v>
      </c>
      <c r="D88" s="255"/>
    </row>
    <row r="89" spans="1:4" ht="15.75">
      <c r="A89" s="299"/>
      <c r="B89" s="296"/>
      <c r="C89" s="134" t="s">
        <v>165</v>
      </c>
      <c r="D89" s="255"/>
    </row>
    <row r="90" spans="1:4" ht="15.75">
      <c r="A90" s="299"/>
      <c r="B90" s="296"/>
      <c r="C90" s="134" t="s">
        <v>166</v>
      </c>
      <c r="D90" s="255"/>
    </row>
    <row r="91" spans="1:4" ht="94.5">
      <c r="A91" s="299"/>
      <c r="B91" s="296"/>
      <c r="C91" s="134" t="s">
        <v>212</v>
      </c>
      <c r="D91" s="255" t="s">
        <v>589</v>
      </c>
    </row>
    <row r="92" spans="1:4" ht="94.5">
      <c r="A92" s="300"/>
      <c r="B92" s="297"/>
      <c r="C92" s="134" t="s">
        <v>514</v>
      </c>
      <c r="D92" s="25">
        <v>0.3</v>
      </c>
    </row>
    <row r="93" spans="1:4" ht="26.25" customHeight="1">
      <c r="A93" s="304">
        <v>7</v>
      </c>
      <c r="B93" s="295" t="s">
        <v>213</v>
      </c>
      <c r="C93" s="134" t="s">
        <v>214</v>
      </c>
      <c r="D93" s="255" t="s">
        <v>590</v>
      </c>
    </row>
    <row r="94" spans="1:4" ht="26.25" customHeight="1">
      <c r="A94" s="306"/>
      <c r="B94" s="297"/>
      <c r="C94" s="134" t="s">
        <v>215</v>
      </c>
      <c r="D94" s="267" t="s">
        <v>591</v>
      </c>
    </row>
    <row r="95" spans="1:4" ht="78.75">
      <c r="A95" s="133">
        <v>8</v>
      </c>
      <c r="B95" s="134" t="s">
        <v>241</v>
      </c>
      <c r="C95" s="134"/>
      <c r="D95" s="267" t="s">
        <v>592</v>
      </c>
    </row>
    <row r="96" spans="1:4" ht="31.5">
      <c r="A96" s="317" t="s">
        <v>98</v>
      </c>
      <c r="B96" s="318" t="s">
        <v>47</v>
      </c>
      <c r="C96" s="134" t="s">
        <v>216</v>
      </c>
      <c r="D96" s="134"/>
    </row>
    <row r="97" spans="1:4" ht="15.75">
      <c r="A97" s="317"/>
      <c r="B97" s="318"/>
      <c r="C97" s="134" t="s">
        <v>165</v>
      </c>
      <c r="D97" s="134"/>
    </row>
    <row r="98" spans="1:4" ht="15.75">
      <c r="A98" s="317"/>
      <c r="B98" s="318"/>
      <c r="C98" s="134" t="s">
        <v>166</v>
      </c>
      <c r="D98" s="134"/>
    </row>
    <row r="99" spans="1:4" ht="31.5">
      <c r="A99" s="317"/>
      <c r="B99" s="318"/>
      <c r="C99" s="134" t="s">
        <v>217</v>
      </c>
      <c r="D99" s="134"/>
    </row>
    <row r="100" spans="1:4" ht="31.5">
      <c r="A100" s="298" t="s">
        <v>99</v>
      </c>
      <c r="B100" s="295" t="s">
        <v>168</v>
      </c>
      <c r="C100" s="134" t="s">
        <v>216</v>
      </c>
      <c r="D100" s="134"/>
    </row>
    <row r="101" spans="1:4" ht="15.75">
      <c r="A101" s="299"/>
      <c r="B101" s="296"/>
      <c r="C101" s="134" t="s">
        <v>165</v>
      </c>
      <c r="D101" s="134"/>
    </row>
    <row r="102" spans="1:4" ht="15.75">
      <c r="A102" s="299"/>
      <c r="B102" s="296"/>
      <c r="C102" s="134" t="s">
        <v>166</v>
      </c>
      <c r="D102" s="255"/>
    </row>
    <row r="103" spans="1:4" ht="31.5">
      <c r="A103" s="299"/>
      <c r="B103" s="296"/>
      <c r="C103" s="134" t="s">
        <v>217</v>
      </c>
      <c r="D103" s="268" t="s">
        <v>593</v>
      </c>
    </row>
    <row r="104" spans="1:4" ht="31.5">
      <c r="A104" s="298" t="s">
        <v>100</v>
      </c>
      <c r="B104" s="295" t="s">
        <v>48</v>
      </c>
      <c r="C104" s="134" t="s">
        <v>216</v>
      </c>
      <c r="D104" s="134"/>
    </row>
    <row r="105" spans="1:4" ht="15.75">
      <c r="A105" s="299"/>
      <c r="B105" s="296"/>
      <c r="C105" s="134" t="s">
        <v>165</v>
      </c>
      <c r="D105" s="134"/>
    </row>
    <row r="106" spans="1:4" ht="15.75">
      <c r="A106" s="299"/>
      <c r="B106" s="296"/>
      <c r="C106" s="134" t="s">
        <v>166</v>
      </c>
      <c r="D106" s="255"/>
    </row>
    <row r="107" spans="1:4" ht="31.5">
      <c r="A107" s="299"/>
      <c r="B107" s="296"/>
      <c r="C107" s="134" t="s">
        <v>217</v>
      </c>
      <c r="D107" s="268" t="s">
        <v>593</v>
      </c>
    </row>
    <row r="108" spans="1:4" ht="31.5">
      <c r="A108" s="298" t="s">
        <v>101</v>
      </c>
      <c r="B108" s="295" t="s">
        <v>49</v>
      </c>
      <c r="C108" s="134" t="s">
        <v>216</v>
      </c>
      <c r="D108" s="134"/>
    </row>
    <row r="109" spans="1:4" ht="15.75">
      <c r="A109" s="299"/>
      <c r="B109" s="296"/>
      <c r="C109" s="134" t="s">
        <v>165</v>
      </c>
      <c r="D109" s="134"/>
    </row>
    <row r="110" spans="1:4" ht="15.75">
      <c r="A110" s="299"/>
      <c r="B110" s="296"/>
      <c r="C110" s="134" t="s">
        <v>166</v>
      </c>
      <c r="D110" s="134"/>
    </row>
    <row r="111" spans="1:4" ht="31.5">
      <c r="A111" s="299"/>
      <c r="B111" s="296"/>
      <c r="C111" s="134" t="s">
        <v>217</v>
      </c>
      <c r="D111" s="134"/>
    </row>
    <row r="112" spans="1:4" ht="31.5">
      <c r="A112" s="298" t="s">
        <v>102</v>
      </c>
      <c r="B112" s="295" t="s">
        <v>50</v>
      </c>
      <c r="C112" s="134" t="s">
        <v>216</v>
      </c>
      <c r="D112" s="134"/>
    </row>
    <row r="113" spans="1:4" ht="15.75">
      <c r="A113" s="299"/>
      <c r="B113" s="296"/>
      <c r="C113" s="134" t="s">
        <v>165</v>
      </c>
      <c r="D113" s="134"/>
    </row>
    <row r="114" spans="1:4" ht="15.75">
      <c r="A114" s="299"/>
      <c r="B114" s="296"/>
      <c r="C114" s="134" t="s">
        <v>166</v>
      </c>
      <c r="D114" s="255"/>
    </row>
    <row r="115" spans="1:4" ht="31.5">
      <c r="A115" s="299"/>
      <c r="B115" s="296"/>
      <c r="C115" s="134" t="s">
        <v>217</v>
      </c>
      <c r="D115" s="268" t="s">
        <v>593</v>
      </c>
    </row>
    <row r="116" spans="1:4" ht="63">
      <c r="A116" s="133">
        <v>9</v>
      </c>
      <c r="B116" s="134" t="s">
        <v>242</v>
      </c>
      <c r="C116" s="134"/>
      <c r="D116" s="134"/>
    </row>
    <row r="117" spans="1:4" ht="31.5">
      <c r="A117" s="298" t="s">
        <v>110</v>
      </c>
      <c r="B117" s="295" t="s">
        <v>47</v>
      </c>
      <c r="C117" s="134" t="s">
        <v>218</v>
      </c>
      <c r="D117" s="134"/>
    </row>
    <row r="118" spans="1:4" ht="15.75">
      <c r="A118" s="299"/>
      <c r="B118" s="296"/>
      <c r="C118" s="134" t="s">
        <v>165</v>
      </c>
      <c r="D118" s="134"/>
    </row>
    <row r="119" spans="1:4" ht="15.75">
      <c r="A119" s="299"/>
      <c r="B119" s="296"/>
      <c r="C119" s="134" t="s">
        <v>166</v>
      </c>
      <c r="D119" s="134"/>
    </row>
    <row r="120" spans="1:4" ht="157.5">
      <c r="A120" s="298" t="s">
        <v>111</v>
      </c>
      <c r="B120" s="295" t="s">
        <v>168</v>
      </c>
      <c r="C120" s="134" t="s">
        <v>218</v>
      </c>
      <c r="D120" s="255" t="s">
        <v>594</v>
      </c>
    </row>
    <row r="121" spans="1:4" ht="15.75">
      <c r="A121" s="299"/>
      <c r="B121" s="296"/>
      <c r="C121" s="134" t="s">
        <v>165</v>
      </c>
      <c r="D121" s="258">
        <v>43224</v>
      </c>
    </row>
    <row r="122" spans="1:4" ht="15.75">
      <c r="A122" s="299"/>
      <c r="B122" s="296"/>
      <c r="C122" s="134" t="s">
        <v>166</v>
      </c>
      <c r="D122" s="259" t="s">
        <v>595</v>
      </c>
    </row>
    <row r="123" spans="1:4" ht="157.5">
      <c r="A123" s="298" t="s">
        <v>112</v>
      </c>
      <c r="B123" s="295" t="s">
        <v>48</v>
      </c>
      <c r="C123" s="134" t="s">
        <v>218</v>
      </c>
      <c r="D123" s="8" t="s">
        <v>596</v>
      </c>
    </row>
    <row r="124" spans="1:4" ht="15.75">
      <c r="A124" s="299"/>
      <c r="B124" s="296"/>
      <c r="C124" s="134" t="s">
        <v>165</v>
      </c>
      <c r="D124" s="258">
        <v>43424</v>
      </c>
    </row>
    <row r="125" spans="1:4" ht="15.75">
      <c r="A125" s="300"/>
      <c r="B125" s="296"/>
      <c r="C125" s="134" t="s">
        <v>166</v>
      </c>
      <c r="D125" s="259" t="s">
        <v>597</v>
      </c>
    </row>
    <row r="126" spans="1:4" ht="31.5">
      <c r="A126" s="298" t="s">
        <v>113</v>
      </c>
      <c r="B126" s="295" t="s">
        <v>49</v>
      </c>
      <c r="C126" s="134" t="s">
        <v>218</v>
      </c>
      <c r="D126" s="134"/>
    </row>
    <row r="127" spans="1:4" ht="15.75">
      <c r="A127" s="299"/>
      <c r="B127" s="296"/>
      <c r="C127" s="134" t="s">
        <v>165</v>
      </c>
      <c r="D127" s="134"/>
    </row>
    <row r="128" spans="1:4" ht="15.75">
      <c r="A128" s="299"/>
      <c r="B128" s="296"/>
      <c r="C128" s="134" t="s">
        <v>166</v>
      </c>
      <c r="D128" s="134"/>
    </row>
    <row r="129" spans="1:4" ht="31.5">
      <c r="A129" s="298" t="s">
        <v>114</v>
      </c>
      <c r="B129" s="295" t="s">
        <v>50</v>
      </c>
      <c r="C129" s="134" t="s">
        <v>218</v>
      </c>
      <c r="D129" s="134"/>
    </row>
    <row r="130" spans="1:4" ht="15.75">
      <c r="A130" s="299"/>
      <c r="B130" s="296"/>
      <c r="C130" s="134" t="s">
        <v>165</v>
      </c>
      <c r="D130" s="134"/>
    </row>
    <row r="131" spans="1:4" ht="15.75">
      <c r="A131" s="300"/>
      <c r="B131" s="296"/>
      <c r="C131" s="134" t="s">
        <v>166</v>
      </c>
      <c r="D131" s="134"/>
    </row>
    <row r="132" spans="1:4" ht="63">
      <c r="A132" s="110">
        <v>10</v>
      </c>
      <c r="B132" s="134" t="s">
        <v>243</v>
      </c>
      <c r="C132" s="134"/>
      <c r="D132" s="134"/>
    </row>
    <row r="133" spans="1:4" ht="31.5">
      <c r="A133" s="298" t="s">
        <v>219</v>
      </c>
      <c r="B133" s="295" t="s">
        <v>47</v>
      </c>
      <c r="C133" s="134" t="s">
        <v>220</v>
      </c>
      <c r="D133" s="134"/>
    </row>
    <row r="134" spans="1:4" ht="15.75">
      <c r="A134" s="299"/>
      <c r="B134" s="296"/>
      <c r="C134" s="134" t="s">
        <v>165</v>
      </c>
      <c r="D134" s="134"/>
    </row>
    <row r="135" spans="1:4" ht="15.75">
      <c r="A135" s="299"/>
      <c r="B135" s="296"/>
      <c r="C135" s="134" t="s">
        <v>166</v>
      </c>
      <c r="D135" s="134"/>
    </row>
    <row r="136" spans="1:4" ht="157.5">
      <c r="A136" s="298" t="s">
        <v>221</v>
      </c>
      <c r="B136" s="295" t="s">
        <v>168</v>
      </c>
      <c r="C136" s="134" t="s">
        <v>220</v>
      </c>
      <c r="D136" s="269" t="s">
        <v>598</v>
      </c>
    </row>
    <row r="137" spans="1:4" ht="15.75">
      <c r="A137" s="299"/>
      <c r="B137" s="296"/>
      <c r="C137" s="134" t="s">
        <v>165</v>
      </c>
      <c r="D137" s="263">
        <v>43843</v>
      </c>
    </row>
    <row r="138" spans="1:4" ht="15.75">
      <c r="A138" s="299"/>
      <c r="B138" s="296"/>
      <c r="C138" s="134" t="s">
        <v>166</v>
      </c>
      <c r="D138" s="255" t="s">
        <v>599</v>
      </c>
    </row>
    <row r="139" spans="1:4" ht="31.5">
      <c r="A139" s="298" t="s">
        <v>222</v>
      </c>
      <c r="B139" s="295" t="s">
        <v>48</v>
      </c>
      <c r="C139" s="134" t="s">
        <v>220</v>
      </c>
      <c r="D139" s="134"/>
    </row>
    <row r="140" spans="1:4" ht="15.75">
      <c r="A140" s="299"/>
      <c r="B140" s="296"/>
      <c r="C140" s="134" t="s">
        <v>165</v>
      </c>
      <c r="D140" s="134"/>
    </row>
    <row r="141" spans="1:4" ht="15.75">
      <c r="A141" s="299"/>
      <c r="B141" s="296"/>
      <c r="C141" s="134" t="s">
        <v>166</v>
      </c>
      <c r="D141" s="134"/>
    </row>
    <row r="142" spans="1:4" ht="31.5">
      <c r="A142" s="298" t="s">
        <v>223</v>
      </c>
      <c r="B142" s="295" t="s">
        <v>49</v>
      </c>
      <c r="C142" s="134" t="s">
        <v>220</v>
      </c>
      <c r="D142" s="134"/>
    </row>
    <row r="143" spans="1:4" ht="15.75">
      <c r="A143" s="299"/>
      <c r="B143" s="296"/>
      <c r="C143" s="134" t="s">
        <v>165</v>
      </c>
      <c r="D143" s="134"/>
    </row>
    <row r="144" spans="1:4" ht="15.75">
      <c r="A144" s="299"/>
      <c r="B144" s="296"/>
      <c r="C144" s="134" t="s">
        <v>166</v>
      </c>
      <c r="D144" s="134"/>
    </row>
    <row r="145" spans="1:4" ht="31.5">
      <c r="A145" s="298" t="s">
        <v>224</v>
      </c>
      <c r="B145" s="295" t="s">
        <v>50</v>
      </c>
      <c r="C145" s="134" t="s">
        <v>220</v>
      </c>
      <c r="D145" s="134"/>
    </row>
    <row r="146" spans="1:4" ht="15.75">
      <c r="A146" s="299"/>
      <c r="B146" s="296"/>
      <c r="C146" s="134" t="s">
        <v>165</v>
      </c>
      <c r="D146" s="134"/>
    </row>
    <row r="147" spans="1:4" ht="15.75">
      <c r="A147" s="299"/>
      <c r="B147" s="296"/>
      <c r="C147" s="134" t="s">
        <v>166</v>
      </c>
      <c r="D147" s="134"/>
    </row>
    <row r="148" spans="1:4" ht="81.75">
      <c r="A148" s="133">
        <v>11</v>
      </c>
      <c r="B148" s="134" t="s">
        <v>254</v>
      </c>
      <c r="C148" s="134"/>
      <c r="D148" s="255" t="s">
        <v>600</v>
      </c>
    </row>
    <row r="149" spans="1:4" ht="31.5">
      <c r="A149" s="298" t="s">
        <v>225</v>
      </c>
      <c r="B149" s="295" t="s">
        <v>47</v>
      </c>
      <c r="C149" s="134" t="s">
        <v>226</v>
      </c>
      <c r="D149" s="134"/>
    </row>
    <row r="150" spans="1:4" ht="15.75">
      <c r="A150" s="299"/>
      <c r="B150" s="296"/>
      <c r="C150" s="134" t="s">
        <v>165</v>
      </c>
      <c r="D150" s="134"/>
    </row>
    <row r="151" spans="1:4" ht="15.75">
      <c r="A151" s="299"/>
      <c r="B151" s="296"/>
      <c r="C151" s="134" t="s">
        <v>166</v>
      </c>
      <c r="D151" s="134"/>
    </row>
    <row r="152" spans="1:4" ht="31.5">
      <c r="A152" s="299"/>
      <c r="B152" s="296"/>
      <c r="C152" s="134" t="s">
        <v>334</v>
      </c>
      <c r="D152" s="134"/>
    </row>
    <row r="153" spans="1:4" ht="15.75">
      <c r="A153" s="299"/>
      <c r="B153" s="296"/>
      <c r="C153" s="134" t="s">
        <v>165</v>
      </c>
      <c r="D153" s="134"/>
    </row>
    <row r="154" spans="1:4" ht="15.75">
      <c r="A154" s="299"/>
      <c r="B154" s="296"/>
      <c r="C154" s="134" t="s">
        <v>166</v>
      </c>
      <c r="D154" s="134"/>
    </row>
    <row r="155" spans="1:4" ht="31.5">
      <c r="A155" s="299"/>
      <c r="B155" s="296"/>
      <c r="C155" s="134" t="s">
        <v>227</v>
      </c>
      <c r="D155" s="267" t="s">
        <v>601</v>
      </c>
    </row>
    <row r="156" spans="1:4" ht="31.5">
      <c r="A156" s="298" t="s">
        <v>228</v>
      </c>
      <c r="B156" s="295" t="s">
        <v>168</v>
      </c>
      <c r="C156" s="134" t="s">
        <v>226</v>
      </c>
      <c r="D156" s="134"/>
    </row>
    <row r="157" spans="1:4" ht="15.75">
      <c r="A157" s="299"/>
      <c r="B157" s="296"/>
      <c r="C157" s="134" t="s">
        <v>165</v>
      </c>
      <c r="D157" s="134"/>
    </row>
    <row r="158" spans="1:4" ht="15.75">
      <c r="A158" s="299"/>
      <c r="B158" s="296"/>
      <c r="C158" s="134" t="s">
        <v>166</v>
      </c>
      <c r="D158" s="134"/>
    </row>
    <row r="159" spans="1:4" ht="31.5">
      <c r="A159" s="299"/>
      <c r="B159" s="296"/>
      <c r="C159" s="134" t="s">
        <v>334</v>
      </c>
      <c r="D159" s="134"/>
    </row>
    <row r="160" spans="1:4" ht="15.75">
      <c r="A160" s="299"/>
      <c r="B160" s="296"/>
      <c r="C160" s="134" t="s">
        <v>165</v>
      </c>
      <c r="D160" s="134"/>
    </row>
    <row r="161" spans="1:4" ht="15.75">
      <c r="A161" s="299"/>
      <c r="B161" s="296"/>
      <c r="C161" s="134" t="s">
        <v>166</v>
      </c>
      <c r="D161" s="255"/>
    </row>
    <row r="162" spans="1:4" ht="31.5">
      <c r="A162" s="300"/>
      <c r="B162" s="296"/>
      <c r="C162" s="134" t="s">
        <v>227</v>
      </c>
      <c r="D162" s="267" t="s">
        <v>601</v>
      </c>
    </row>
    <row r="163" spans="1:4" ht="31.5">
      <c r="A163" s="298" t="s">
        <v>229</v>
      </c>
      <c r="B163" s="295" t="s">
        <v>48</v>
      </c>
      <c r="C163" s="134" t="s">
        <v>226</v>
      </c>
      <c r="D163" s="134"/>
    </row>
    <row r="164" spans="1:4" ht="15.75">
      <c r="A164" s="299"/>
      <c r="B164" s="296"/>
      <c r="C164" s="134" t="s">
        <v>165</v>
      </c>
      <c r="D164" s="134"/>
    </row>
    <row r="165" spans="1:4" ht="15.75">
      <c r="A165" s="299"/>
      <c r="B165" s="296"/>
      <c r="C165" s="134" t="s">
        <v>166</v>
      </c>
      <c r="D165" s="134"/>
    </row>
    <row r="166" spans="1:4" ht="31.5">
      <c r="A166" s="299"/>
      <c r="B166" s="296"/>
      <c r="C166" s="134" t="s">
        <v>334</v>
      </c>
      <c r="D166" s="134"/>
    </row>
    <row r="167" spans="1:4" ht="15.75">
      <c r="A167" s="299"/>
      <c r="B167" s="296"/>
      <c r="C167" s="134" t="s">
        <v>165</v>
      </c>
      <c r="D167" s="134"/>
    </row>
    <row r="168" spans="1:4" ht="15.75">
      <c r="A168" s="299"/>
      <c r="B168" s="296"/>
      <c r="C168" s="134" t="s">
        <v>166</v>
      </c>
      <c r="D168" s="255"/>
    </row>
    <row r="169" spans="1:4" ht="31.5">
      <c r="A169" s="300"/>
      <c r="B169" s="296"/>
      <c r="C169" s="134" t="s">
        <v>227</v>
      </c>
      <c r="D169" s="267" t="s">
        <v>601</v>
      </c>
    </row>
    <row r="170" spans="1:4" ht="31.5">
      <c r="A170" s="298" t="s">
        <v>230</v>
      </c>
      <c r="B170" s="295" t="s">
        <v>49</v>
      </c>
      <c r="C170" s="134" t="s">
        <v>226</v>
      </c>
      <c r="D170" s="134"/>
    </row>
    <row r="171" spans="1:4" ht="15.75">
      <c r="A171" s="299"/>
      <c r="B171" s="296"/>
      <c r="C171" s="134" t="s">
        <v>165</v>
      </c>
      <c r="D171" s="134"/>
    </row>
    <row r="172" spans="1:4" ht="15.75">
      <c r="A172" s="299"/>
      <c r="B172" s="296"/>
      <c r="C172" s="134" t="s">
        <v>166</v>
      </c>
      <c r="D172" s="134"/>
    </row>
    <row r="173" spans="1:4" ht="31.5">
      <c r="A173" s="299"/>
      <c r="B173" s="296"/>
      <c r="C173" s="134" t="s">
        <v>334</v>
      </c>
      <c r="D173" s="134"/>
    </row>
    <row r="174" spans="1:4" ht="15.75">
      <c r="A174" s="299"/>
      <c r="B174" s="296"/>
      <c r="C174" s="134" t="s">
        <v>165</v>
      </c>
      <c r="D174" s="134"/>
    </row>
    <row r="175" spans="1:4" ht="15.75">
      <c r="A175" s="299"/>
      <c r="B175" s="296"/>
      <c r="C175" s="134" t="s">
        <v>166</v>
      </c>
      <c r="D175" s="134"/>
    </row>
    <row r="176" spans="1:4" ht="31.5">
      <c r="A176" s="300"/>
      <c r="B176" s="296"/>
      <c r="C176" s="134" t="s">
        <v>227</v>
      </c>
      <c r="D176" s="267" t="s">
        <v>601</v>
      </c>
    </row>
    <row r="177" spans="1:4" ht="31.5">
      <c r="A177" s="298" t="s">
        <v>231</v>
      </c>
      <c r="B177" s="295" t="s">
        <v>50</v>
      </c>
      <c r="C177" s="134" t="s">
        <v>226</v>
      </c>
      <c r="D177" s="134"/>
    </row>
    <row r="178" spans="1:4" ht="15.75">
      <c r="A178" s="299"/>
      <c r="B178" s="296"/>
      <c r="C178" s="134" t="s">
        <v>165</v>
      </c>
      <c r="D178" s="134"/>
    </row>
    <row r="179" spans="1:4" ht="15.75">
      <c r="A179" s="299"/>
      <c r="B179" s="296"/>
      <c r="C179" s="134" t="s">
        <v>166</v>
      </c>
      <c r="D179" s="134"/>
    </row>
    <row r="180" spans="1:4" ht="31.5">
      <c r="A180" s="299"/>
      <c r="B180" s="296"/>
      <c r="C180" s="134" t="s">
        <v>334</v>
      </c>
      <c r="D180" s="134"/>
    </row>
    <row r="181" spans="1:4" ht="15.75">
      <c r="A181" s="299"/>
      <c r="B181" s="296"/>
      <c r="C181" s="134" t="s">
        <v>165</v>
      </c>
      <c r="D181" s="134"/>
    </row>
    <row r="182" spans="1:4" ht="15.75">
      <c r="A182" s="299"/>
      <c r="B182" s="296"/>
      <c r="C182" s="134" t="s">
        <v>166</v>
      </c>
      <c r="D182" s="134"/>
    </row>
    <row r="183" spans="1:4" ht="31.5">
      <c r="A183" s="300"/>
      <c r="B183" s="296"/>
      <c r="C183" s="134" t="s">
        <v>227</v>
      </c>
      <c r="D183" s="267" t="s">
        <v>601</v>
      </c>
    </row>
    <row r="184" spans="1:4" ht="31.5" customHeight="1">
      <c r="A184" s="298">
        <v>12</v>
      </c>
      <c r="B184" s="295" t="s">
        <v>396</v>
      </c>
      <c r="C184" s="134" t="s">
        <v>115</v>
      </c>
      <c r="D184" s="134"/>
    </row>
    <row r="185" spans="1:4" ht="31.5">
      <c r="A185" s="299"/>
      <c r="B185" s="296"/>
      <c r="C185" s="134" t="s">
        <v>171</v>
      </c>
      <c r="D185" s="134"/>
    </row>
    <row r="186" spans="1:4" ht="15.75">
      <c r="A186" s="299"/>
      <c r="B186" s="296"/>
      <c r="C186" s="134" t="s">
        <v>165</v>
      </c>
      <c r="D186" s="134"/>
    </row>
    <row r="187" spans="1:4" ht="15.75">
      <c r="A187" s="299"/>
      <c r="B187" s="296"/>
      <c r="C187" s="134" t="s">
        <v>166</v>
      </c>
      <c r="D187" s="134"/>
    </row>
    <row r="188" spans="1:4" ht="15.75">
      <c r="A188" s="299"/>
      <c r="B188" s="296"/>
      <c r="C188" s="134" t="s">
        <v>116</v>
      </c>
      <c r="D188" s="134"/>
    </row>
    <row r="189" spans="1:4" ht="47.25">
      <c r="A189" s="299"/>
      <c r="B189" s="296"/>
      <c r="C189" s="134" t="s">
        <v>502</v>
      </c>
      <c r="D189" s="134"/>
    </row>
    <row r="190" spans="1:4" ht="47.25">
      <c r="A190" s="299"/>
      <c r="B190" s="296"/>
      <c r="C190" s="134" t="s">
        <v>515</v>
      </c>
      <c r="D190" s="26"/>
    </row>
    <row r="191" spans="1:4" ht="78.75">
      <c r="A191" s="299"/>
      <c r="B191" s="296"/>
      <c r="C191" s="134" t="s">
        <v>516</v>
      </c>
      <c r="D191" s="26"/>
    </row>
    <row r="192" spans="1:4" ht="66">
      <c r="A192" s="300"/>
      <c r="B192" s="297"/>
      <c r="C192" s="134" t="s">
        <v>517</v>
      </c>
      <c r="D192" s="25"/>
    </row>
    <row r="193" spans="1:4" ht="31.5" customHeight="1">
      <c r="A193" s="304" t="s">
        <v>410</v>
      </c>
      <c r="B193" s="295" t="s">
        <v>397</v>
      </c>
      <c r="C193" s="134" t="s">
        <v>115</v>
      </c>
      <c r="D193" s="134"/>
    </row>
    <row r="194" spans="1:4" ht="31.5">
      <c r="A194" s="305"/>
      <c r="B194" s="296"/>
      <c r="C194" s="134" t="s">
        <v>171</v>
      </c>
      <c r="D194" s="134"/>
    </row>
    <row r="195" spans="1:4" ht="15.75">
      <c r="A195" s="305"/>
      <c r="B195" s="296"/>
      <c r="C195" s="134" t="s">
        <v>165</v>
      </c>
      <c r="D195" s="134"/>
    </row>
    <row r="196" spans="1:4" ht="15.75">
      <c r="A196" s="305"/>
      <c r="B196" s="296"/>
      <c r="C196" s="134" t="s">
        <v>166</v>
      </c>
      <c r="D196" s="134"/>
    </row>
    <row r="197" spans="1:4" ht="15.75">
      <c r="A197" s="305"/>
      <c r="B197" s="296"/>
      <c r="C197" s="134" t="s">
        <v>116</v>
      </c>
      <c r="D197" s="134"/>
    </row>
    <row r="198" spans="1:4" ht="47.25">
      <c r="A198" s="305"/>
      <c r="B198" s="296"/>
      <c r="C198" s="134" t="s">
        <v>502</v>
      </c>
      <c r="D198" s="134"/>
    </row>
    <row r="199" spans="1:4" ht="47.25">
      <c r="A199" s="305"/>
      <c r="B199" s="296"/>
      <c r="C199" s="134" t="s">
        <v>515</v>
      </c>
      <c r="D199" s="26"/>
    </row>
    <row r="200" spans="1:4" ht="78.75">
      <c r="A200" s="305"/>
      <c r="B200" s="296"/>
      <c r="C200" s="134" t="s">
        <v>516</v>
      </c>
      <c r="D200" s="26"/>
    </row>
    <row r="201" spans="1:4" ht="81.75">
      <c r="A201" s="305"/>
      <c r="B201" s="296"/>
      <c r="C201" s="128" t="s">
        <v>518</v>
      </c>
      <c r="D201" s="25"/>
    </row>
    <row r="202" spans="1:4" s="114" customFormat="1" ht="15.75">
      <c r="A202" s="111" t="s">
        <v>31</v>
      </c>
      <c r="B202" s="112"/>
      <c r="C202" s="112"/>
      <c r="D202" s="113"/>
    </row>
    <row r="203" spans="1:4" s="114" customFormat="1" ht="15.75">
      <c r="A203" s="131" t="s">
        <v>107</v>
      </c>
      <c r="B203" s="130" t="s">
        <v>32</v>
      </c>
      <c r="C203" s="130"/>
      <c r="D203" s="130"/>
    </row>
    <row r="204" spans="1:4" ht="65.25" customHeight="1">
      <c r="A204" s="298" t="s">
        <v>401</v>
      </c>
      <c r="B204" s="295" t="s">
        <v>327</v>
      </c>
      <c r="C204" s="134" t="s">
        <v>503</v>
      </c>
      <c r="D204" s="255" t="s">
        <v>602</v>
      </c>
    </row>
    <row r="205" spans="1:4" ht="15.75">
      <c r="A205" s="299"/>
      <c r="B205" s="296"/>
      <c r="C205" s="134" t="s">
        <v>165</v>
      </c>
      <c r="D205" s="263">
        <v>43196</v>
      </c>
    </row>
    <row r="206" spans="1:4" ht="15.75">
      <c r="A206" s="299"/>
      <c r="B206" s="296"/>
      <c r="C206" s="134" t="s">
        <v>166</v>
      </c>
      <c r="D206" s="255">
        <v>993</v>
      </c>
    </row>
    <row r="207" spans="1:4" ht="236.25">
      <c r="A207" s="299"/>
      <c r="B207" s="296"/>
      <c r="C207" s="134" t="s">
        <v>335</v>
      </c>
      <c r="D207" s="255" t="s">
        <v>603</v>
      </c>
    </row>
    <row r="208" spans="1:4" ht="15.75">
      <c r="A208" s="299"/>
      <c r="B208" s="296"/>
      <c r="C208" s="134" t="s">
        <v>165</v>
      </c>
      <c r="D208" s="263">
        <v>43887</v>
      </c>
    </row>
    <row r="209" spans="1:4" ht="15.75">
      <c r="A209" s="299"/>
      <c r="B209" s="296"/>
      <c r="C209" s="134" t="s">
        <v>166</v>
      </c>
      <c r="D209" s="255">
        <v>332</v>
      </c>
    </row>
    <row r="210" spans="1:4" ht="31.5">
      <c r="A210" s="299"/>
      <c r="B210" s="297"/>
      <c r="C210" s="134" t="s">
        <v>336</v>
      </c>
      <c r="D210" s="267" t="s">
        <v>607</v>
      </c>
    </row>
    <row r="211" spans="1:4" ht="47.25">
      <c r="A211" s="299"/>
      <c r="B211" s="134" t="s">
        <v>330</v>
      </c>
      <c r="C211" s="134"/>
      <c r="D211" s="134"/>
    </row>
    <row r="212" spans="1:4" ht="15.75">
      <c r="A212" s="299"/>
      <c r="B212" s="9" t="s">
        <v>329</v>
      </c>
      <c r="C212" s="134" t="s">
        <v>117</v>
      </c>
      <c r="D212" s="26">
        <v>1726.9</v>
      </c>
    </row>
    <row r="213" spans="1:4" ht="15.75">
      <c r="A213" s="299"/>
      <c r="B213" s="9" t="s">
        <v>331</v>
      </c>
      <c r="C213" s="134" t="s">
        <v>117</v>
      </c>
      <c r="D213" s="26">
        <v>832</v>
      </c>
    </row>
    <row r="214" spans="1:4" ht="15.75">
      <c r="A214" s="299"/>
      <c r="B214" s="9" t="s">
        <v>332</v>
      </c>
      <c r="C214" s="134" t="s">
        <v>117</v>
      </c>
      <c r="D214" s="26">
        <v>0</v>
      </c>
    </row>
    <row r="215" spans="1:4" ht="15.75">
      <c r="A215" s="299"/>
      <c r="B215" s="9" t="s">
        <v>328</v>
      </c>
      <c r="C215" s="134" t="s">
        <v>117</v>
      </c>
      <c r="D215" s="26">
        <v>2558.9</v>
      </c>
    </row>
    <row r="216" spans="1:4" ht="31.5">
      <c r="A216" s="299"/>
      <c r="B216" s="134" t="s">
        <v>333</v>
      </c>
      <c r="C216" s="134" t="s">
        <v>117</v>
      </c>
      <c r="D216" s="26">
        <v>2542.6999999999998</v>
      </c>
    </row>
    <row r="217" spans="1:4" ht="31.5">
      <c r="A217" s="299"/>
      <c r="B217" s="128" t="s">
        <v>505</v>
      </c>
      <c r="C217" s="26" t="s">
        <v>45</v>
      </c>
      <c r="D217" s="26">
        <v>7</v>
      </c>
    </row>
    <row r="218" spans="1:4" ht="204.75">
      <c r="A218" s="299"/>
      <c r="B218" s="295" t="s">
        <v>244</v>
      </c>
      <c r="C218" s="134" t="s">
        <v>245</v>
      </c>
      <c r="D218" s="271" t="s">
        <v>608</v>
      </c>
    </row>
    <row r="219" spans="1:4" ht="15.75">
      <c r="A219" s="299"/>
      <c r="B219" s="296"/>
      <c r="C219" s="134" t="s">
        <v>165</v>
      </c>
      <c r="D219" s="258">
        <v>42683</v>
      </c>
    </row>
    <row r="220" spans="1:4" ht="15.75">
      <c r="A220" s="300"/>
      <c r="B220" s="297"/>
      <c r="C220" s="134" t="s">
        <v>166</v>
      </c>
      <c r="D220" s="8" t="s">
        <v>609</v>
      </c>
    </row>
    <row r="221" spans="1:4" ht="299.25">
      <c r="A221" s="304" t="s">
        <v>402</v>
      </c>
      <c r="B221" s="295" t="s">
        <v>400</v>
      </c>
      <c r="C221" s="134" t="s">
        <v>504</v>
      </c>
      <c r="D221" s="271" t="s">
        <v>610</v>
      </c>
    </row>
    <row r="222" spans="1:4" ht="15.75">
      <c r="A222" s="305"/>
      <c r="B222" s="296"/>
      <c r="C222" s="134" t="s">
        <v>165</v>
      </c>
      <c r="D222" s="263">
        <v>43969</v>
      </c>
    </row>
    <row r="223" spans="1:4" ht="15.75">
      <c r="A223" s="305"/>
      <c r="B223" s="296"/>
      <c r="C223" s="134" t="s">
        <v>166</v>
      </c>
      <c r="D223" s="256" t="s">
        <v>611</v>
      </c>
    </row>
    <row r="224" spans="1:4" ht="220.5">
      <c r="A224" s="305"/>
      <c r="B224" s="296"/>
      <c r="C224" s="134" t="s">
        <v>335</v>
      </c>
      <c r="D224" s="256" t="s">
        <v>612</v>
      </c>
    </row>
    <row r="225" spans="1:4" ht="15.75">
      <c r="A225" s="305"/>
      <c r="B225" s="296"/>
      <c r="C225" s="134" t="s">
        <v>165</v>
      </c>
      <c r="D225" s="263">
        <v>43992</v>
      </c>
    </row>
    <row r="226" spans="1:4" ht="15.75">
      <c r="A226" s="305"/>
      <c r="B226" s="296"/>
      <c r="C226" s="134" t="s">
        <v>166</v>
      </c>
      <c r="D226" s="256">
        <v>757</v>
      </c>
    </row>
    <row r="227" spans="1:4" ht="31.5">
      <c r="A227" s="305"/>
      <c r="B227" s="297"/>
      <c r="C227" s="134" t="s">
        <v>336</v>
      </c>
      <c r="D227" s="272" t="s">
        <v>613</v>
      </c>
    </row>
    <row r="228" spans="1:4" ht="63">
      <c r="A228" s="305"/>
      <c r="B228" s="134" t="s">
        <v>403</v>
      </c>
      <c r="C228" s="134"/>
      <c r="D228" s="134"/>
    </row>
    <row r="229" spans="1:4" ht="15.75">
      <c r="A229" s="305"/>
      <c r="B229" s="9" t="s">
        <v>329</v>
      </c>
      <c r="C229" s="134" t="s">
        <v>117</v>
      </c>
      <c r="D229" s="37">
        <v>67.400000000000006</v>
      </c>
    </row>
    <row r="230" spans="1:4" ht="15.75">
      <c r="A230" s="305"/>
      <c r="B230" s="9" t="s">
        <v>331</v>
      </c>
      <c r="C230" s="134" t="s">
        <v>117</v>
      </c>
      <c r="D230" s="26">
        <v>0</v>
      </c>
    </row>
    <row r="231" spans="1:4" ht="15.75">
      <c r="A231" s="305"/>
      <c r="B231" s="9" t="s">
        <v>332</v>
      </c>
      <c r="C231" s="134" t="s">
        <v>117</v>
      </c>
      <c r="D231" s="26">
        <v>0</v>
      </c>
    </row>
    <row r="232" spans="1:4" ht="15.75">
      <c r="A232" s="305"/>
      <c r="B232" s="9" t="s">
        <v>328</v>
      </c>
      <c r="C232" s="134" t="s">
        <v>117</v>
      </c>
      <c r="D232" s="37">
        <v>67.400000000000006</v>
      </c>
    </row>
    <row r="233" spans="1:4" ht="31.5">
      <c r="A233" s="305"/>
      <c r="B233" s="134" t="s">
        <v>404</v>
      </c>
      <c r="C233" s="134" t="s">
        <v>117</v>
      </c>
      <c r="D233" s="25">
        <v>0</v>
      </c>
    </row>
    <row r="234" spans="1:4" ht="31.5">
      <c r="A234" s="305"/>
      <c r="B234" s="128" t="s">
        <v>506</v>
      </c>
      <c r="C234" s="26" t="s">
        <v>45</v>
      </c>
      <c r="D234" s="26">
        <v>0</v>
      </c>
    </row>
    <row r="235" spans="1:4" ht="31.5" customHeight="1">
      <c r="A235" s="305"/>
      <c r="B235" s="295" t="s">
        <v>406</v>
      </c>
      <c r="C235" s="134" t="s">
        <v>407</v>
      </c>
      <c r="D235" s="273" t="s">
        <v>614</v>
      </c>
    </row>
    <row r="236" spans="1:4" ht="15.75">
      <c r="A236" s="305"/>
      <c r="B236" s="296"/>
      <c r="C236" s="134" t="s">
        <v>165</v>
      </c>
      <c r="D236" s="274">
        <v>43839</v>
      </c>
    </row>
    <row r="237" spans="1:4" ht="15.75">
      <c r="A237" s="306"/>
      <c r="B237" s="297"/>
      <c r="C237" s="134" t="s">
        <v>166</v>
      </c>
      <c r="D237" s="37">
        <v>2</v>
      </c>
    </row>
    <row r="238" spans="1:4" ht="31.5">
      <c r="A238" s="304" t="s">
        <v>436</v>
      </c>
      <c r="B238" s="295" t="s">
        <v>437</v>
      </c>
      <c r="C238" s="134" t="s">
        <v>438</v>
      </c>
      <c r="D238" s="37">
        <v>5</v>
      </c>
    </row>
    <row r="239" spans="1:4" ht="47.25">
      <c r="A239" s="305"/>
      <c r="B239" s="296"/>
      <c r="C239" s="134" t="s">
        <v>439</v>
      </c>
      <c r="D239" s="37">
        <v>0</v>
      </c>
    </row>
    <row r="240" spans="1:4" ht="31.5">
      <c r="A240" s="305"/>
      <c r="B240" s="296"/>
      <c r="C240" s="134" t="s">
        <v>440</v>
      </c>
      <c r="D240" s="37">
        <v>839.1</v>
      </c>
    </row>
    <row r="241" spans="1:4" ht="31.5">
      <c r="A241" s="306"/>
      <c r="B241" s="297"/>
      <c r="C241" s="134" t="s">
        <v>441</v>
      </c>
      <c r="D241" s="26">
        <v>0</v>
      </c>
    </row>
    <row r="242" spans="1:4" ht="15.75">
      <c r="A242" s="133" t="s">
        <v>108</v>
      </c>
      <c r="B242" s="134" t="s">
        <v>163</v>
      </c>
      <c r="C242" s="134"/>
      <c r="D242" s="134"/>
    </row>
    <row r="243" spans="1:4" ht="31.5">
      <c r="A243" s="298" t="s">
        <v>421</v>
      </c>
      <c r="B243" s="295" t="s">
        <v>246</v>
      </c>
      <c r="C243" s="134" t="s">
        <v>164</v>
      </c>
      <c r="D243" s="134"/>
    </row>
    <row r="244" spans="1:4" ht="15.75">
      <c r="A244" s="299"/>
      <c r="B244" s="296"/>
      <c r="C244" s="134" t="s">
        <v>165</v>
      </c>
      <c r="D244" s="134"/>
    </row>
    <row r="245" spans="1:4" ht="15.75">
      <c r="A245" s="300"/>
      <c r="B245" s="297"/>
      <c r="C245" s="134" t="s">
        <v>166</v>
      </c>
      <c r="D245" s="134"/>
    </row>
    <row r="246" spans="1:4" ht="31.5">
      <c r="A246" s="129" t="s">
        <v>422</v>
      </c>
      <c r="B246" s="128" t="s">
        <v>507</v>
      </c>
      <c r="C246" s="26" t="s">
        <v>45</v>
      </c>
      <c r="D246" s="26">
        <f>'Раздел II'!E90</f>
        <v>0</v>
      </c>
    </row>
    <row r="247" spans="1:4" ht="31.5">
      <c r="A247" s="304" t="s">
        <v>423</v>
      </c>
      <c r="B247" s="295" t="s">
        <v>425</v>
      </c>
      <c r="C247" s="134" t="s">
        <v>164</v>
      </c>
      <c r="D247" s="134"/>
    </row>
    <row r="248" spans="1:4" ht="15.75">
      <c r="A248" s="305"/>
      <c r="B248" s="296"/>
      <c r="C248" s="134" t="s">
        <v>165</v>
      </c>
      <c r="D248" s="134"/>
    </row>
    <row r="249" spans="1:4" ht="15.75">
      <c r="A249" s="306"/>
      <c r="B249" s="297"/>
      <c r="C249" s="134" t="s">
        <v>166</v>
      </c>
      <c r="D249" s="134"/>
    </row>
    <row r="250" spans="1:4" ht="31.5">
      <c r="A250" s="131" t="s">
        <v>424</v>
      </c>
      <c r="B250" s="128" t="s">
        <v>508</v>
      </c>
      <c r="C250" s="26" t="s">
        <v>45</v>
      </c>
      <c r="D250" s="26">
        <f>'Раздел II'!E96</f>
        <v>0</v>
      </c>
    </row>
    <row r="251" spans="1:4" s="114" customFormat="1" ht="15.75">
      <c r="A251" s="110" t="s">
        <v>232</v>
      </c>
      <c r="B251" s="134" t="s">
        <v>33</v>
      </c>
      <c r="C251" s="134"/>
      <c r="D251" s="134"/>
    </row>
    <row r="252" spans="1:4" s="114" customFormat="1" ht="47.25">
      <c r="A252" s="127" t="s">
        <v>492</v>
      </c>
      <c r="B252" s="128" t="s">
        <v>491</v>
      </c>
      <c r="C252" s="134"/>
      <c r="D252" s="134"/>
    </row>
    <row r="253" spans="1:4" ht="15.75">
      <c r="A253" s="301" t="s">
        <v>493</v>
      </c>
      <c r="B253" s="293" t="s">
        <v>119</v>
      </c>
      <c r="C253" s="134" t="s">
        <v>118</v>
      </c>
      <c r="D253" s="26">
        <f>SUM(D254:D255)</f>
        <v>0</v>
      </c>
    </row>
    <row r="254" spans="1:4" ht="15.75">
      <c r="A254" s="302"/>
      <c r="B254" s="294"/>
      <c r="C254" s="115" t="s">
        <v>489</v>
      </c>
      <c r="D254" s="26"/>
    </row>
    <row r="255" spans="1:4" ht="15.75">
      <c r="A255" s="302"/>
      <c r="B255" s="294"/>
      <c r="C255" s="115" t="s">
        <v>490</v>
      </c>
      <c r="D255" s="26"/>
    </row>
    <row r="256" spans="1:4" ht="31.5">
      <c r="A256" s="303"/>
      <c r="B256" s="115" t="s">
        <v>509</v>
      </c>
      <c r="C256" s="26" t="s">
        <v>127</v>
      </c>
      <c r="D256" s="26">
        <f>'Раздел II'!E92</f>
        <v>0</v>
      </c>
    </row>
    <row r="257" spans="1:4" ht="15.75">
      <c r="A257" s="301" t="s">
        <v>494</v>
      </c>
      <c r="B257" s="293" t="s">
        <v>120</v>
      </c>
      <c r="C257" s="134" t="s">
        <v>118</v>
      </c>
      <c r="D257" s="26">
        <f>SUM(D258:D259)</f>
        <v>0</v>
      </c>
    </row>
    <row r="258" spans="1:4" ht="15.75">
      <c r="A258" s="302"/>
      <c r="B258" s="294"/>
      <c r="C258" s="115" t="s">
        <v>489</v>
      </c>
      <c r="D258" s="26"/>
    </row>
    <row r="259" spans="1:4" ht="15.75">
      <c r="A259" s="302"/>
      <c r="B259" s="294"/>
      <c r="C259" s="115" t="s">
        <v>490</v>
      </c>
      <c r="D259" s="26"/>
    </row>
    <row r="260" spans="1:4" ht="31.5">
      <c r="A260" s="303"/>
      <c r="B260" s="115" t="s">
        <v>509</v>
      </c>
      <c r="C260" s="26" t="s">
        <v>127</v>
      </c>
      <c r="D260" s="26">
        <f>'Раздел II'!E93</f>
        <v>0</v>
      </c>
    </row>
    <row r="261" spans="1:4" s="114" customFormat="1" ht="15.75">
      <c r="A261" s="110" t="s">
        <v>233</v>
      </c>
      <c r="B261" s="134" t="s">
        <v>375</v>
      </c>
      <c r="C261" s="130"/>
      <c r="D261" s="130"/>
    </row>
    <row r="262" spans="1:4" ht="63">
      <c r="A262" s="133" t="s">
        <v>415</v>
      </c>
      <c r="B262" s="134" t="s">
        <v>121</v>
      </c>
      <c r="C262" s="134" t="s">
        <v>247</v>
      </c>
      <c r="D262" s="256" t="s">
        <v>615</v>
      </c>
    </row>
    <row r="263" spans="1:4" s="114" customFormat="1" ht="110.25">
      <c r="A263" s="298" t="s">
        <v>416</v>
      </c>
      <c r="B263" s="295" t="s">
        <v>417</v>
      </c>
      <c r="C263" s="134" t="s">
        <v>418</v>
      </c>
      <c r="D263" s="256" t="s">
        <v>604</v>
      </c>
    </row>
    <row r="264" spans="1:4" s="114" customFormat="1" ht="15.75">
      <c r="A264" s="299"/>
      <c r="B264" s="296"/>
      <c r="C264" s="134" t="s">
        <v>165</v>
      </c>
      <c r="D264" s="263">
        <v>43150</v>
      </c>
    </row>
    <row r="265" spans="1:4" s="114" customFormat="1" ht="15.75">
      <c r="A265" s="299"/>
      <c r="B265" s="296"/>
      <c r="C265" s="134" t="s">
        <v>166</v>
      </c>
      <c r="D265" s="256" t="s">
        <v>605</v>
      </c>
    </row>
    <row r="266" spans="1:4" s="114" customFormat="1" ht="189">
      <c r="A266" s="299"/>
      <c r="B266" s="296"/>
      <c r="C266" s="134" t="s">
        <v>419</v>
      </c>
      <c r="D266" s="270" t="s">
        <v>606</v>
      </c>
    </row>
    <row r="267" spans="1:4" s="114" customFormat="1" ht="31.5">
      <c r="A267" s="300"/>
      <c r="B267" s="297"/>
      <c r="C267" s="134" t="s">
        <v>420</v>
      </c>
      <c r="D267" s="256" t="s">
        <v>428</v>
      </c>
    </row>
    <row r="268" spans="1:4">
      <c r="A268" s="116" t="s">
        <v>170</v>
      </c>
    </row>
    <row r="269" spans="1:4" ht="18">
      <c r="A269" s="116" t="s">
        <v>374</v>
      </c>
    </row>
    <row r="270" spans="1:4" ht="18">
      <c r="A270" s="117" t="s">
        <v>255</v>
      </c>
    </row>
    <row r="271" spans="1:4" ht="36" customHeight="1">
      <c r="A271" s="316" t="s">
        <v>398</v>
      </c>
      <c r="B271" s="316"/>
      <c r="C271" s="316"/>
      <c r="D271" s="316"/>
    </row>
    <row r="272" spans="1:4" ht="82.5" customHeight="1">
      <c r="A272" s="316" t="s">
        <v>399</v>
      </c>
      <c r="B272" s="316"/>
      <c r="C272" s="316"/>
      <c r="D272" s="316"/>
    </row>
  </sheetData>
  <mergeCells count="93">
    <mergeCell ref="A271:D271"/>
    <mergeCell ref="A272:D272"/>
    <mergeCell ref="A43:A48"/>
    <mergeCell ref="B43:B48"/>
    <mergeCell ref="A263:A267"/>
    <mergeCell ref="B263:B267"/>
    <mergeCell ref="B221:B227"/>
    <mergeCell ref="B235:B237"/>
    <mergeCell ref="A221:A237"/>
    <mergeCell ref="B257:B259"/>
    <mergeCell ref="A257:A260"/>
    <mergeCell ref="A93:A94"/>
    <mergeCell ref="B93:B94"/>
    <mergeCell ref="A96:A99"/>
    <mergeCell ref="B96:B99"/>
    <mergeCell ref="A100:A103"/>
    <mergeCell ref="C4:C5"/>
    <mergeCell ref="A1:D1"/>
    <mergeCell ref="A2:D2"/>
    <mergeCell ref="A20:A27"/>
    <mergeCell ref="B20:B27"/>
    <mergeCell ref="A8:A11"/>
    <mergeCell ref="B8:B11"/>
    <mergeCell ref="A12:A19"/>
    <mergeCell ref="B12:B19"/>
    <mergeCell ref="A4:A5"/>
    <mergeCell ref="B4:B5"/>
    <mergeCell ref="A28:A33"/>
    <mergeCell ref="B28:B33"/>
    <mergeCell ref="A34:A42"/>
    <mergeCell ref="B34:B42"/>
    <mergeCell ref="B100:B103"/>
    <mergeCell ref="A53:A60"/>
    <mergeCell ref="B53:B60"/>
    <mergeCell ref="A61:A68"/>
    <mergeCell ref="B61:B68"/>
    <mergeCell ref="A69:A76"/>
    <mergeCell ref="B69:B76"/>
    <mergeCell ref="A77:A84"/>
    <mergeCell ref="B77:B84"/>
    <mergeCell ref="A85:A92"/>
    <mergeCell ref="B85:B92"/>
    <mergeCell ref="A104:A107"/>
    <mergeCell ref="B104:B107"/>
    <mergeCell ref="A108:A111"/>
    <mergeCell ref="B108:B111"/>
    <mergeCell ref="A112:A115"/>
    <mergeCell ref="B112:B115"/>
    <mergeCell ref="A117:A119"/>
    <mergeCell ref="B117:B119"/>
    <mergeCell ref="A120:A122"/>
    <mergeCell ref="B120:B122"/>
    <mergeCell ref="A123:A125"/>
    <mergeCell ref="B123:B125"/>
    <mergeCell ref="A126:A128"/>
    <mergeCell ref="B126:B128"/>
    <mergeCell ref="A129:A131"/>
    <mergeCell ref="B129:B131"/>
    <mergeCell ref="A133:A135"/>
    <mergeCell ref="B133:B135"/>
    <mergeCell ref="A136:A138"/>
    <mergeCell ref="B136:B138"/>
    <mergeCell ref="A139:A141"/>
    <mergeCell ref="B139:B141"/>
    <mergeCell ref="A142:A144"/>
    <mergeCell ref="B142:B144"/>
    <mergeCell ref="A193:A201"/>
    <mergeCell ref="B193:B201"/>
    <mergeCell ref="A145:A147"/>
    <mergeCell ref="B145:B147"/>
    <mergeCell ref="A156:A162"/>
    <mergeCell ref="B156:B162"/>
    <mergeCell ref="A163:A169"/>
    <mergeCell ref="B163:B169"/>
    <mergeCell ref="A149:A155"/>
    <mergeCell ref="B149:B155"/>
    <mergeCell ref="A170:A176"/>
    <mergeCell ref="B170:B176"/>
    <mergeCell ref="A177:A183"/>
    <mergeCell ref="B177:B183"/>
    <mergeCell ref="A184:A192"/>
    <mergeCell ref="B184:B192"/>
    <mergeCell ref="B253:B255"/>
    <mergeCell ref="B204:B210"/>
    <mergeCell ref="B218:B220"/>
    <mergeCell ref="A243:A245"/>
    <mergeCell ref="B243:B245"/>
    <mergeCell ref="A253:A256"/>
    <mergeCell ref="A204:A220"/>
    <mergeCell ref="A247:A249"/>
    <mergeCell ref="A238:A241"/>
    <mergeCell ref="B238:B241"/>
    <mergeCell ref="B247:B249"/>
  </mergeCells>
  <dataValidations count="1">
    <dataValidation type="list" allowBlank="1" showInputMessage="1" showErrorMessage="1" sqref="D5">
      <formula1>Период</formula1>
    </dataValidation>
  </dataValidations>
  <hyperlinks>
    <hyperlink ref="D27" r:id="rId1"/>
    <hyperlink ref="D94" r:id="rId2"/>
    <hyperlink ref="D95" r:id="rId3"/>
    <hyperlink ref="D103" r:id="rId4"/>
    <hyperlink ref="D107" r:id="rId5"/>
    <hyperlink ref="D115" r:id="rId6"/>
    <hyperlink ref="D162" r:id="rId7"/>
    <hyperlink ref="D169" r:id="rId8"/>
    <hyperlink ref="D176" r:id="rId9"/>
    <hyperlink ref="D183" r:id="rId10"/>
    <hyperlink ref="D155" r:id="rId11"/>
    <hyperlink ref="D210" r:id="rId12"/>
    <hyperlink ref="D227" r:id="rId13"/>
  </hyperlinks>
  <printOptions horizontalCentered="1"/>
  <pageMargins left="0.39370078740157483" right="0.39370078740157483" top="0.59055118110236227" bottom="0.39370078740157483" header="0.31496062992125984" footer="0.31496062992125984"/>
  <pageSetup paperSize="9" scale="83" fitToHeight="0" orientation="landscape" r:id="rId14"/>
</worksheet>
</file>

<file path=xl/worksheets/sheet3.xml><?xml version="1.0" encoding="utf-8"?>
<worksheet xmlns="http://schemas.openxmlformats.org/spreadsheetml/2006/main" xmlns:r="http://schemas.openxmlformats.org/officeDocument/2006/relationships">
  <sheetPr codeName="Лист3">
    <pageSetUpPr fitToPage="1"/>
  </sheetPr>
  <dimension ref="A1:E125"/>
  <sheetViews>
    <sheetView view="pageBreakPreview" zoomScaleNormal="85" zoomScaleSheetLayoutView="100" workbookViewId="0">
      <pane ySplit="7" topLeftCell="A104" activePane="bottomLeft" state="frozen"/>
      <selection pane="bottomLeft" activeCell="E103" sqref="E103"/>
    </sheetView>
  </sheetViews>
  <sheetFormatPr defaultRowHeight="15"/>
  <cols>
    <col min="1" max="1" width="7" style="141" customWidth="1"/>
    <col min="2" max="2" width="95.28515625" style="141" customWidth="1"/>
    <col min="3" max="3" width="20.7109375" style="141" customWidth="1"/>
    <col min="4" max="5" width="12.7109375" style="141" customWidth="1"/>
    <col min="6" max="6" width="13.42578125" style="141" customWidth="1"/>
    <col min="7" max="7" width="9.85546875" style="141" customWidth="1"/>
    <col min="8" max="8" width="10" style="141" customWidth="1"/>
    <col min="9" max="9" width="10.140625" style="141" customWidth="1"/>
    <col min="10" max="11" width="10.42578125" style="141" customWidth="1"/>
    <col min="12" max="12" width="10.140625" style="141" customWidth="1"/>
    <col min="13" max="14" width="10" style="141" customWidth="1"/>
    <col min="15" max="15" width="10.42578125" style="141" customWidth="1"/>
    <col min="16" max="16" width="10.28515625" style="141" customWidth="1"/>
    <col min="17" max="17" width="10.140625" style="141" customWidth="1"/>
    <col min="18" max="16384" width="9.140625" style="141"/>
  </cols>
  <sheetData>
    <row r="1" spans="1:5" s="140" customFormat="1" ht="17.25">
      <c r="A1" s="320" t="s">
        <v>124</v>
      </c>
      <c r="B1" s="320"/>
      <c r="C1" s="320"/>
      <c r="D1" s="320"/>
      <c r="E1" s="320"/>
    </row>
    <row r="2" spans="1:5" s="140" customFormat="1" ht="17.25">
      <c r="A2" s="320" t="s">
        <v>125</v>
      </c>
      <c r="B2" s="320"/>
      <c r="C2" s="320"/>
      <c r="D2" s="320"/>
      <c r="E2" s="320"/>
    </row>
    <row r="4" spans="1:5" ht="15.75">
      <c r="A4" s="350" t="s">
        <v>29</v>
      </c>
      <c r="B4" s="350" t="s">
        <v>40</v>
      </c>
      <c r="C4" s="350" t="s">
        <v>41</v>
      </c>
      <c r="D4" s="350" t="s">
        <v>150</v>
      </c>
      <c r="E4" s="351"/>
    </row>
    <row r="5" spans="1:5" ht="15.75">
      <c r="A5" s="350"/>
      <c r="B5" s="350"/>
      <c r="C5" s="350"/>
      <c r="D5" s="352" t="s">
        <v>43</v>
      </c>
      <c r="E5" s="142" t="s">
        <v>122</v>
      </c>
    </row>
    <row r="6" spans="1:5" ht="15.75">
      <c r="A6" s="350"/>
      <c r="B6" s="350"/>
      <c r="C6" s="350"/>
      <c r="D6" s="352"/>
      <c r="E6" s="143">
        <v>44105</v>
      </c>
    </row>
    <row r="7" spans="1:5" ht="15.75">
      <c r="A7" s="144">
        <v>1</v>
      </c>
      <c r="B7" s="144">
        <v>2</v>
      </c>
      <c r="C7" s="144">
        <v>3</v>
      </c>
      <c r="D7" s="145">
        <v>4</v>
      </c>
      <c r="E7" s="144">
        <v>5</v>
      </c>
    </row>
    <row r="8" spans="1:5" ht="47.25">
      <c r="A8" s="325" t="s">
        <v>123</v>
      </c>
      <c r="B8" s="146" t="s">
        <v>520</v>
      </c>
      <c r="C8" s="326" t="s">
        <v>45</v>
      </c>
      <c r="D8" s="353">
        <f>SUM(D10:D14)</f>
        <v>21</v>
      </c>
      <c r="E8" s="354" t="s">
        <v>46</v>
      </c>
    </row>
    <row r="9" spans="1:5" ht="15.75">
      <c r="A9" s="325"/>
      <c r="B9" s="146" t="s">
        <v>44</v>
      </c>
      <c r="C9" s="326"/>
      <c r="D9" s="353"/>
      <c r="E9" s="353"/>
    </row>
    <row r="10" spans="1:5" ht="15.75">
      <c r="A10" s="147" t="s">
        <v>56</v>
      </c>
      <c r="B10" s="148" t="s">
        <v>47</v>
      </c>
      <c r="C10" s="144" t="s">
        <v>45</v>
      </c>
      <c r="D10" s="23">
        <v>1</v>
      </c>
      <c r="E10" s="90" t="s">
        <v>46</v>
      </c>
    </row>
    <row r="11" spans="1:5" ht="15.75">
      <c r="A11" s="147" t="s">
        <v>57</v>
      </c>
      <c r="B11" s="148" t="s">
        <v>168</v>
      </c>
      <c r="C11" s="144" t="s">
        <v>45</v>
      </c>
      <c r="D11" s="23">
        <v>8</v>
      </c>
      <c r="E11" s="90" t="s">
        <v>46</v>
      </c>
    </row>
    <row r="12" spans="1:5" ht="15.75">
      <c r="A12" s="147" t="s">
        <v>58</v>
      </c>
      <c r="B12" s="148" t="s">
        <v>48</v>
      </c>
      <c r="C12" s="144" t="s">
        <v>45</v>
      </c>
      <c r="D12" s="23">
        <v>6</v>
      </c>
      <c r="E12" s="90" t="s">
        <v>46</v>
      </c>
    </row>
    <row r="13" spans="1:5" ht="15.75">
      <c r="A13" s="147" t="s">
        <v>59</v>
      </c>
      <c r="B13" s="148" t="s">
        <v>49</v>
      </c>
      <c r="C13" s="144" t="s">
        <v>45</v>
      </c>
      <c r="D13" s="23"/>
      <c r="E13" s="90" t="s">
        <v>46</v>
      </c>
    </row>
    <row r="14" spans="1:5" ht="15.75">
      <c r="A14" s="147" t="s">
        <v>60</v>
      </c>
      <c r="B14" s="148" t="s">
        <v>50</v>
      </c>
      <c r="C14" s="144" t="s">
        <v>45</v>
      </c>
      <c r="D14" s="23">
        <v>6</v>
      </c>
      <c r="E14" s="90" t="s">
        <v>46</v>
      </c>
    </row>
    <row r="15" spans="1:5" ht="15.75">
      <c r="A15" s="355" t="s">
        <v>133</v>
      </c>
      <c r="B15" s="356"/>
      <c r="C15" s="356"/>
      <c r="D15" s="356"/>
      <c r="E15" s="357"/>
    </row>
    <row r="16" spans="1:5" ht="50.25">
      <c r="A16" s="328" t="s">
        <v>61</v>
      </c>
      <c r="B16" s="149" t="s">
        <v>448</v>
      </c>
      <c r="C16" s="329" t="s">
        <v>45</v>
      </c>
      <c r="D16" s="334">
        <f>SUM(D18:D22)</f>
        <v>11</v>
      </c>
      <c r="E16" s="334">
        <f>SUM(E18:E22)</f>
        <v>9</v>
      </c>
    </row>
    <row r="17" spans="1:5" ht="15.75">
      <c r="A17" s="328"/>
      <c r="B17" s="149" t="s">
        <v>44</v>
      </c>
      <c r="C17" s="329"/>
      <c r="D17" s="334"/>
      <c r="E17" s="334"/>
    </row>
    <row r="18" spans="1:5" ht="15.75">
      <c r="A18" s="147" t="s">
        <v>62</v>
      </c>
      <c r="B18" s="148" t="s">
        <v>47</v>
      </c>
      <c r="C18" s="144" t="s">
        <v>45</v>
      </c>
      <c r="D18" s="90">
        <f>'Раздел V'!C18</f>
        <v>1</v>
      </c>
      <c r="E18" s="90">
        <f>'Раздел V'!D18</f>
        <v>1</v>
      </c>
    </row>
    <row r="19" spans="1:5" ht="15.75">
      <c r="A19" s="147" t="s">
        <v>63</v>
      </c>
      <c r="B19" s="148" t="s">
        <v>168</v>
      </c>
      <c r="C19" s="144" t="s">
        <v>45</v>
      </c>
      <c r="D19" s="90">
        <f>'Раздел V'!C28</f>
        <v>7</v>
      </c>
      <c r="E19" s="90">
        <f>'Раздел V'!D28</f>
        <v>5</v>
      </c>
    </row>
    <row r="20" spans="1:5" ht="15.75">
      <c r="A20" s="147" t="s">
        <v>64</v>
      </c>
      <c r="B20" s="148" t="s">
        <v>48</v>
      </c>
      <c r="C20" s="144" t="s">
        <v>45</v>
      </c>
      <c r="D20" s="90">
        <f>'Раздел V'!C38</f>
        <v>1</v>
      </c>
      <c r="E20" s="90">
        <f>'Раздел V'!D38</f>
        <v>1</v>
      </c>
    </row>
    <row r="21" spans="1:5" ht="15.75">
      <c r="A21" s="147" t="s">
        <v>65</v>
      </c>
      <c r="B21" s="148" t="s">
        <v>49</v>
      </c>
      <c r="C21" s="144" t="s">
        <v>45</v>
      </c>
      <c r="D21" s="90">
        <f>'Раздел V'!C48</f>
        <v>0</v>
      </c>
      <c r="E21" s="90">
        <f>'Раздел V'!D48</f>
        <v>0</v>
      </c>
    </row>
    <row r="22" spans="1:5" ht="15.75">
      <c r="A22" s="147" t="s">
        <v>66</v>
      </c>
      <c r="B22" s="148" t="s">
        <v>50</v>
      </c>
      <c r="C22" s="144" t="s">
        <v>45</v>
      </c>
      <c r="D22" s="90">
        <f>'Раздел V'!C58</f>
        <v>2</v>
      </c>
      <c r="E22" s="90">
        <f>'Раздел V'!D58</f>
        <v>2</v>
      </c>
    </row>
    <row r="23" spans="1:5" ht="91.5">
      <c r="A23" s="325" t="s">
        <v>67</v>
      </c>
      <c r="B23" s="146" t="s">
        <v>519</v>
      </c>
      <c r="C23" s="326" t="s">
        <v>51</v>
      </c>
      <c r="D23" s="333">
        <f>SUM(D25:D29)</f>
        <v>1928.9</v>
      </c>
      <c r="E23" s="333">
        <f>SUM(E25:E29)</f>
        <v>1308.0999999999999</v>
      </c>
    </row>
    <row r="24" spans="1:5" ht="15.75">
      <c r="A24" s="325"/>
      <c r="B24" s="146" t="s">
        <v>44</v>
      </c>
      <c r="C24" s="326"/>
      <c r="D24" s="333"/>
      <c r="E24" s="333"/>
    </row>
    <row r="25" spans="1:5" ht="15.75">
      <c r="A25" s="147" t="s">
        <v>68</v>
      </c>
      <c r="B25" s="148" t="s">
        <v>47</v>
      </c>
      <c r="C25" s="144" t="s">
        <v>51</v>
      </c>
      <c r="D25" s="25">
        <v>0.9</v>
      </c>
      <c r="E25" s="137">
        <f>'Раздел IV'!B16</f>
        <v>0.2</v>
      </c>
    </row>
    <row r="26" spans="1:5" ht="15.75">
      <c r="A26" s="147" t="s">
        <v>69</v>
      </c>
      <c r="B26" s="148" t="s">
        <v>168</v>
      </c>
      <c r="C26" s="144" t="s">
        <v>51</v>
      </c>
      <c r="D26" s="25">
        <v>1527</v>
      </c>
      <c r="E26" s="137">
        <f>'Раздел IV'!B27</f>
        <v>1032.7</v>
      </c>
    </row>
    <row r="27" spans="1:5" s="153" customFormat="1" ht="15.75">
      <c r="A27" s="150" t="s">
        <v>70</v>
      </c>
      <c r="B27" s="151" t="s">
        <v>48</v>
      </c>
      <c r="C27" s="152" t="s">
        <v>51</v>
      </c>
      <c r="D27" s="25">
        <v>252.9</v>
      </c>
      <c r="E27" s="137">
        <f>'Раздел IV'!B38</f>
        <v>169.1</v>
      </c>
    </row>
    <row r="28" spans="1:5" s="153" customFormat="1" ht="15.75">
      <c r="A28" s="150" t="s">
        <v>71</v>
      </c>
      <c r="B28" s="151" t="s">
        <v>49</v>
      </c>
      <c r="C28" s="152" t="s">
        <v>51</v>
      </c>
      <c r="D28" s="25"/>
      <c r="E28" s="137">
        <f>'Раздел IV'!B49</f>
        <v>0</v>
      </c>
    </row>
    <row r="29" spans="1:5" s="153" customFormat="1" ht="15.75">
      <c r="A29" s="150" t="s">
        <v>72</v>
      </c>
      <c r="B29" s="151" t="s">
        <v>50</v>
      </c>
      <c r="C29" s="152" t="s">
        <v>51</v>
      </c>
      <c r="D29" s="25">
        <v>148.1</v>
      </c>
      <c r="E29" s="137">
        <f>'Раздел IV'!B60</f>
        <v>106.1</v>
      </c>
    </row>
    <row r="30" spans="1:5" ht="47.25">
      <c r="A30" s="328" t="s">
        <v>73</v>
      </c>
      <c r="B30" s="149" t="s">
        <v>366</v>
      </c>
      <c r="C30" s="329" t="s">
        <v>51</v>
      </c>
      <c r="D30" s="330">
        <f>SUM(D33,D35,D37,D39,D41)</f>
        <v>50.6</v>
      </c>
      <c r="E30" s="331">
        <f>SUM(E33,E35,E37,E39,E41)</f>
        <v>34.1</v>
      </c>
    </row>
    <row r="31" spans="1:5" ht="15.75">
      <c r="A31" s="328"/>
      <c r="B31" s="149" t="s">
        <v>44</v>
      </c>
      <c r="C31" s="329"/>
      <c r="D31" s="330"/>
      <c r="E31" s="332"/>
    </row>
    <row r="32" spans="1:5" ht="15.75">
      <c r="A32" s="147"/>
      <c r="B32" s="154" t="s">
        <v>248</v>
      </c>
      <c r="C32" s="144" t="s">
        <v>51</v>
      </c>
      <c r="D32" s="91" t="s">
        <v>46</v>
      </c>
      <c r="E32" s="91">
        <f>SUM(E34,E36,E38,E40,E42)</f>
        <v>15.3</v>
      </c>
    </row>
    <row r="33" spans="1:5" ht="15.75">
      <c r="A33" s="147" t="s">
        <v>74</v>
      </c>
      <c r="B33" s="148" t="s">
        <v>47</v>
      </c>
      <c r="C33" s="144" t="s">
        <v>51</v>
      </c>
      <c r="D33" s="24">
        <v>0.9</v>
      </c>
      <c r="E33" s="91">
        <f>'Раздел IV'!C18</f>
        <v>0.2</v>
      </c>
    </row>
    <row r="34" spans="1:5" ht="15.75">
      <c r="A34" s="147"/>
      <c r="B34" s="154" t="s">
        <v>248</v>
      </c>
      <c r="C34" s="144" t="s">
        <v>51</v>
      </c>
      <c r="D34" s="91" t="s">
        <v>46</v>
      </c>
      <c r="E34" s="92">
        <f>'Раздел IV'!D18</f>
        <v>0.2</v>
      </c>
    </row>
    <row r="35" spans="1:5" ht="15.75">
      <c r="A35" s="147" t="s">
        <v>75</v>
      </c>
      <c r="B35" s="148" t="s">
        <v>168</v>
      </c>
      <c r="C35" s="144" t="s">
        <v>51</v>
      </c>
      <c r="D35" s="24">
        <v>48.7</v>
      </c>
      <c r="E35" s="91">
        <f>'Раздел IV'!C29</f>
        <v>33.200000000000003</v>
      </c>
    </row>
    <row r="36" spans="1:5" ht="15.75">
      <c r="A36" s="147"/>
      <c r="B36" s="154" t="s">
        <v>248</v>
      </c>
      <c r="C36" s="144" t="s">
        <v>51</v>
      </c>
      <c r="D36" s="91" t="s">
        <v>46</v>
      </c>
      <c r="E36" s="92">
        <f>'Раздел IV'!D29</f>
        <v>14.4</v>
      </c>
    </row>
    <row r="37" spans="1:5" ht="15.75">
      <c r="A37" s="147" t="s">
        <v>76</v>
      </c>
      <c r="B37" s="148" t="s">
        <v>48</v>
      </c>
      <c r="C37" s="144" t="s">
        <v>51</v>
      </c>
      <c r="D37" s="24">
        <v>0.4</v>
      </c>
      <c r="E37" s="91">
        <f>'Раздел IV'!C40</f>
        <v>0.4</v>
      </c>
    </row>
    <row r="38" spans="1:5" ht="15.75">
      <c r="A38" s="147"/>
      <c r="B38" s="154" t="s">
        <v>248</v>
      </c>
      <c r="C38" s="144" t="s">
        <v>51</v>
      </c>
      <c r="D38" s="91" t="s">
        <v>46</v>
      </c>
      <c r="E38" s="92">
        <f>'Раздел IV'!D40</f>
        <v>0.4</v>
      </c>
    </row>
    <row r="39" spans="1:5" ht="15.75">
      <c r="A39" s="147" t="s">
        <v>77</v>
      </c>
      <c r="B39" s="148" t="s">
        <v>49</v>
      </c>
      <c r="C39" s="144" t="s">
        <v>51</v>
      </c>
      <c r="D39" s="24"/>
      <c r="E39" s="91">
        <f>'Раздел IV'!C51</f>
        <v>0</v>
      </c>
    </row>
    <row r="40" spans="1:5" ht="15.75">
      <c r="A40" s="147"/>
      <c r="B40" s="154" t="s">
        <v>248</v>
      </c>
      <c r="C40" s="144" t="s">
        <v>51</v>
      </c>
      <c r="D40" s="91" t="s">
        <v>46</v>
      </c>
      <c r="E40" s="92">
        <f>'Раздел IV'!D51</f>
        <v>0</v>
      </c>
    </row>
    <row r="41" spans="1:5" ht="15.75">
      <c r="A41" s="147" t="s">
        <v>78</v>
      </c>
      <c r="B41" s="148" t="s">
        <v>50</v>
      </c>
      <c r="C41" s="144" t="s">
        <v>51</v>
      </c>
      <c r="D41" s="24">
        <v>0.6</v>
      </c>
      <c r="E41" s="91">
        <f>'Раздел IV'!C62</f>
        <v>0.3</v>
      </c>
    </row>
    <row r="42" spans="1:5" ht="15.75">
      <c r="A42" s="147"/>
      <c r="B42" s="154" t="s">
        <v>248</v>
      </c>
      <c r="C42" s="144" t="s">
        <v>51</v>
      </c>
      <c r="D42" s="91" t="s">
        <v>46</v>
      </c>
      <c r="E42" s="92">
        <f>'Раздел IV'!D62</f>
        <v>0.3</v>
      </c>
    </row>
    <row r="43" spans="1:5" ht="81.75">
      <c r="A43" s="335" t="s">
        <v>79</v>
      </c>
      <c r="B43" s="155" t="s">
        <v>367</v>
      </c>
      <c r="C43" s="337" t="s">
        <v>51</v>
      </c>
      <c r="D43" s="339">
        <f>SUM(D46,D48,D50,D52,D54)</f>
        <v>37.999999999999993</v>
      </c>
      <c r="E43" s="339">
        <f>SUM(E46,E48,E50,E52,E54)</f>
        <v>20.499999999999996</v>
      </c>
    </row>
    <row r="44" spans="1:5" ht="15.75">
      <c r="A44" s="336"/>
      <c r="B44" s="156" t="s">
        <v>44</v>
      </c>
      <c r="C44" s="338"/>
      <c r="D44" s="340"/>
      <c r="E44" s="340"/>
    </row>
    <row r="45" spans="1:5" s="153" customFormat="1" ht="15.75">
      <c r="A45" s="150"/>
      <c r="B45" s="157" t="s">
        <v>248</v>
      </c>
      <c r="C45" s="144" t="s">
        <v>51</v>
      </c>
      <c r="D45" s="92" t="s">
        <v>46</v>
      </c>
      <c r="E45" s="92">
        <f>SUM(E47,E49,E51,E53,E55)</f>
        <v>1.7</v>
      </c>
    </row>
    <row r="46" spans="1:5" s="153" customFormat="1" ht="15.75">
      <c r="A46" s="150" t="s">
        <v>80</v>
      </c>
      <c r="B46" s="151" t="s">
        <v>47</v>
      </c>
      <c r="C46" s="144" t="s">
        <v>51</v>
      </c>
      <c r="D46" s="25">
        <v>0.9</v>
      </c>
      <c r="E46" s="92">
        <f>'Раздел IV'!B17</f>
        <v>0.2</v>
      </c>
    </row>
    <row r="47" spans="1:5" s="153" customFormat="1" ht="15.75">
      <c r="A47" s="150"/>
      <c r="B47" s="157" t="s">
        <v>248</v>
      </c>
      <c r="C47" s="144" t="s">
        <v>51</v>
      </c>
      <c r="D47" s="92" t="s">
        <v>46</v>
      </c>
      <c r="E47" s="92">
        <f>'Раздел IV'!D17</f>
        <v>0.2</v>
      </c>
    </row>
    <row r="48" spans="1:5" s="153" customFormat="1" ht="15.75">
      <c r="A48" s="150" t="s">
        <v>81</v>
      </c>
      <c r="B48" s="151" t="s">
        <v>168</v>
      </c>
      <c r="C48" s="144" t="s">
        <v>51</v>
      </c>
      <c r="D48" s="25">
        <v>34.9</v>
      </c>
      <c r="E48" s="92">
        <f>'Раздел IV'!B28</f>
        <v>19.599999999999998</v>
      </c>
    </row>
    <row r="49" spans="1:5" s="153" customFormat="1" ht="15.75">
      <c r="A49" s="150"/>
      <c r="B49" s="157" t="s">
        <v>248</v>
      </c>
      <c r="C49" s="144" t="s">
        <v>51</v>
      </c>
      <c r="D49" s="92" t="s">
        <v>46</v>
      </c>
      <c r="E49" s="92">
        <f>'Раздел IV'!D28</f>
        <v>0.8</v>
      </c>
    </row>
    <row r="50" spans="1:5" s="153" customFormat="1" ht="15.75">
      <c r="A50" s="150" t="s">
        <v>82</v>
      </c>
      <c r="B50" s="151" t="s">
        <v>48</v>
      </c>
      <c r="C50" s="152" t="s">
        <v>51</v>
      </c>
      <c r="D50" s="25">
        <v>0.9</v>
      </c>
      <c r="E50" s="92">
        <f>'Раздел IV'!B39</f>
        <v>0.4</v>
      </c>
    </row>
    <row r="51" spans="1:5" s="153" customFormat="1" ht="15.75">
      <c r="A51" s="150"/>
      <c r="B51" s="157" t="s">
        <v>248</v>
      </c>
      <c r="C51" s="144" t="s">
        <v>51</v>
      </c>
      <c r="D51" s="92" t="s">
        <v>46</v>
      </c>
      <c r="E51" s="92">
        <f>'Раздел IV'!D39</f>
        <v>0.4</v>
      </c>
    </row>
    <row r="52" spans="1:5" s="153" customFormat="1" ht="15.75">
      <c r="A52" s="150" t="s">
        <v>83</v>
      </c>
      <c r="B52" s="151" t="s">
        <v>49</v>
      </c>
      <c r="C52" s="152" t="s">
        <v>51</v>
      </c>
      <c r="D52" s="25"/>
      <c r="E52" s="92">
        <f>'Раздел IV'!B50</f>
        <v>0</v>
      </c>
    </row>
    <row r="53" spans="1:5" s="153" customFormat="1" ht="15.75">
      <c r="A53" s="150"/>
      <c r="B53" s="157" t="s">
        <v>248</v>
      </c>
      <c r="C53" s="144" t="s">
        <v>51</v>
      </c>
      <c r="D53" s="92" t="s">
        <v>46</v>
      </c>
      <c r="E53" s="92">
        <f>'Раздел IV'!D50</f>
        <v>0</v>
      </c>
    </row>
    <row r="54" spans="1:5" s="153" customFormat="1" ht="15.75">
      <c r="A54" s="150" t="s">
        <v>84</v>
      </c>
      <c r="B54" s="151" t="s">
        <v>50</v>
      </c>
      <c r="C54" s="152" t="s">
        <v>51</v>
      </c>
      <c r="D54" s="25">
        <v>1.3</v>
      </c>
      <c r="E54" s="92">
        <f>'Раздел IV'!B61</f>
        <v>0.3</v>
      </c>
    </row>
    <row r="55" spans="1:5" s="153" customFormat="1" ht="15.75">
      <c r="A55" s="150"/>
      <c r="B55" s="157" t="s">
        <v>248</v>
      </c>
      <c r="C55" s="152" t="s">
        <v>51</v>
      </c>
      <c r="D55" s="92" t="s">
        <v>46</v>
      </c>
      <c r="E55" s="92">
        <f>'Раздел IV'!D61</f>
        <v>0.3</v>
      </c>
    </row>
    <row r="56" spans="1:5" ht="78.75">
      <c r="A56" s="325" t="s">
        <v>85</v>
      </c>
      <c r="B56" s="146" t="s">
        <v>369</v>
      </c>
      <c r="C56" s="326" t="s">
        <v>52</v>
      </c>
      <c r="D56" s="327">
        <f>IF(D23&gt;0,D30/D23%,0)</f>
        <v>2.6232567784747785</v>
      </c>
      <c r="E56" s="327">
        <f>IF(E23&gt;0,E30/E23%,0)</f>
        <v>2.6068343398822722</v>
      </c>
    </row>
    <row r="57" spans="1:5" ht="15.75">
      <c r="A57" s="325"/>
      <c r="B57" s="146" t="s">
        <v>44</v>
      </c>
      <c r="C57" s="326"/>
      <c r="D57" s="327"/>
      <c r="E57" s="327"/>
    </row>
    <row r="58" spans="1:5" ht="15.75">
      <c r="A58" s="147"/>
      <c r="B58" s="154" t="s">
        <v>248</v>
      </c>
      <c r="C58" s="144" t="s">
        <v>52</v>
      </c>
      <c r="D58" s="91" t="s">
        <v>46</v>
      </c>
      <c r="E58" s="91">
        <f>IF(E23&gt;0,E32/E23%,0)</f>
        <v>1.169635348979436</v>
      </c>
    </row>
    <row r="59" spans="1:5" ht="15.75">
      <c r="A59" s="147" t="s">
        <v>86</v>
      </c>
      <c r="B59" s="148" t="s">
        <v>47</v>
      </c>
      <c r="C59" s="144" t="s">
        <v>52</v>
      </c>
      <c r="D59" s="91">
        <f>IF(D25&gt;0,D33/D25%,0)</f>
        <v>99.999999999999986</v>
      </c>
      <c r="E59" s="91">
        <f>IF(E25&gt;0,E33/E25%,0)</f>
        <v>100</v>
      </c>
    </row>
    <row r="60" spans="1:5" ht="15.75">
      <c r="A60" s="147"/>
      <c r="B60" s="154" t="s">
        <v>248</v>
      </c>
      <c r="C60" s="144" t="s">
        <v>52</v>
      </c>
      <c r="D60" s="91" t="s">
        <v>46</v>
      </c>
      <c r="E60" s="91">
        <f>IF(E25&gt;0,E34/E25%,0)</f>
        <v>100</v>
      </c>
    </row>
    <row r="61" spans="1:5" ht="15.75">
      <c r="A61" s="147" t="s">
        <v>87</v>
      </c>
      <c r="B61" s="148" t="s">
        <v>168</v>
      </c>
      <c r="C61" s="144" t="s">
        <v>52</v>
      </c>
      <c r="D61" s="91">
        <f>IF(D26&gt;0,D35/D26%,0)</f>
        <v>3.1892599869024232</v>
      </c>
      <c r="E61" s="91">
        <f>IF(E26&gt;0,E35/E26%,0)</f>
        <v>3.2148736322262033</v>
      </c>
    </row>
    <row r="62" spans="1:5" ht="15.75">
      <c r="A62" s="147"/>
      <c r="B62" s="154" t="s">
        <v>248</v>
      </c>
      <c r="C62" s="144" t="s">
        <v>52</v>
      </c>
      <c r="D62" s="91" t="s">
        <v>46</v>
      </c>
      <c r="E62" s="91">
        <f>IF(E26&gt;0,E36/E26%,0)</f>
        <v>1.3944030212065459</v>
      </c>
    </row>
    <row r="63" spans="1:5" ht="15.75">
      <c r="A63" s="147" t="s">
        <v>88</v>
      </c>
      <c r="B63" s="148" t="s">
        <v>48</v>
      </c>
      <c r="C63" s="144" t="s">
        <v>52</v>
      </c>
      <c r="D63" s="91">
        <f>IF(D27&gt;0,D37/D27%,0)</f>
        <v>0.15816528272044289</v>
      </c>
      <c r="E63" s="91">
        <f>IF(E27&gt;0,E37/E27%,0)</f>
        <v>0.23654642223536373</v>
      </c>
    </row>
    <row r="64" spans="1:5" ht="15.75">
      <c r="A64" s="147"/>
      <c r="B64" s="154" t="s">
        <v>248</v>
      </c>
      <c r="C64" s="144" t="s">
        <v>52</v>
      </c>
      <c r="D64" s="91" t="s">
        <v>46</v>
      </c>
      <c r="E64" s="91">
        <f>IF(E27&gt;0,E38/E27%,0)</f>
        <v>0.23654642223536373</v>
      </c>
    </row>
    <row r="65" spans="1:5" ht="15.75">
      <c r="A65" s="147" t="s">
        <v>89</v>
      </c>
      <c r="B65" s="148" t="s">
        <v>49</v>
      </c>
      <c r="C65" s="144" t="s">
        <v>52</v>
      </c>
      <c r="D65" s="91">
        <f>IF(D28&gt;0,D39/D28%,0)</f>
        <v>0</v>
      </c>
      <c r="E65" s="91">
        <f>IF(E28&gt;0,E39/E28%,0)</f>
        <v>0</v>
      </c>
    </row>
    <row r="66" spans="1:5" ht="15.75">
      <c r="A66" s="147"/>
      <c r="B66" s="154" t="s">
        <v>248</v>
      </c>
      <c r="C66" s="144" t="s">
        <v>52</v>
      </c>
      <c r="D66" s="91" t="s">
        <v>46</v>
      </c>
      <c r="E66" s="91">
        <f>IF(E28&gt;0,E40/E28%,0)</f>
        <v>0</v>
      </c>
    </row>
    <row r="67" spans="1:5" ht="15.75">
      <c r="A67" s="147" t="s">
        <v>90</v>
      </c>
      <c r="B67" s="148" t="s">
        <v>50</v>
      </c>
      <c r="C67" s="144" t="s">
        <v>52</v>
      </c>
      <c r="D67" s="91">
        <f>IF(D29&gt;0,D41/D29%,0)</f>
        <v>0.40513166779203241</v>
      </c>
      <c r="E67" s="91">
        <f>IF(E29&gt;0,E41/E29%,0)</f>
        <v>0.28275212064090482</v>
      </c>
    </row>
    <row r="68" spans="1:5" ht="15.75">
      <c r="A68" s="147"/>
      <c r="B68" s="154" t="s">
        <v>248</v>
      </c>
      <c r="C68" s="144" t="s">
        <v>52</v>
      </c>
      <c r="D68" s="91" t="s">
        <v>46</v>
      </c>
      <c r="E68" s="91">
        <f>IF(E29&gt;0,E42/E29%,0)</f>
        <v>0.28275212064090482</v>
      </c>
    </row>
    <row r="69" spans="1:5" ht="94.5">
      <c r="A69" s="335" t="s">
        <v>91</v>
      </c>
      <c r="B69" s="155" t="s">
        <v>370</v>
      </c>
      <c r="C69" s="337" t="s">
        <v>52</v>
      </c>
      <c r="D69" s="339">
        <f>IF(D23&gt;0,D43/D23%,0)</f>
        <v>1.9700347348229557</v>
      </c>
      <c r="E69" s="339">
        <f>IF(E23&gt;0,E43/E23%,0)</f>
        <v>1.5671584741227733</v>
      </c>
    </row>
    <row r="70" spans="1:5" ht="15.75">
      <c r="A70" s="336"/>
      <c r="B70" s="156" t="s">
        <v>44</v>
      </c>
      <c r="C70" s="338"/>
      <c r="D70" s="340"/>
      <c r="E70" s="340"/>
    </row>
    <row r="71" spans="1:5" ht="15.75">
      <c r="A71" s="147"/>
      <c r="B71" s="157" t="s">
        <v>248</v>
      </c>
      <c r="C71" s="144" t="s">
        <v>52</v>
      </c>
      <c r="D71" s="92" t="s">
        <v>46</v>
      </c>
      <c r="E71" s="92">
        <f>IF(E23&gt;0,E45/E23%,0)</f>
        <v>0.12995948321993731</v>
      </c>
    </row>
    <row r="72" spans="1:5" ht="15.75">
      <c r="A72" s="150" t="s">
        <v>92</v>
      </c>
      <c r="B72" s="151" t="s">
        <v>47</v>
      </c>
      <c r="C72" s="144" t="s">
        <v>52</v>
      </c>
      <c r="D72" s="92">
        <f>IF(D25&gt;0,D46/D25%,0)</f>
        <v>99.999999999999986</v>
      </c>
      <c r="E72" s="92">
        <f>IF(E25&gt;0,E46/E25%,0)</f>
        <v>100</v>
      </c>
    </row>
    <row r="73" spans="1:5" s="153" customFormat="1" ht="15.75">
      <c r="A73" s="150"/>
      <c r="B73" s="157" t="s">
        <v>248</v>
      </c>
      <c r="C73" s="152" t="s">
        <v>52</v>
      </c>
      <c r="D73" s="92" t="s">
        <v>46</v>
      </c>
      <c r="E73" s="92">
        <f>IF(E25&gt;0,E47/E25%,0)</f>
        <v>100</v>
      </c>
    </row>
    <row r="74" spans="1:5" s="153" customFormat="1" ht="15.75">
      <c r="A74" s="150" t="s">
        <v>93</v>
      </c>
      <c r="B74" s="151" t="s">
        <v>168</v>
      </c>
      <c r="C74" s="152" t="s">
        <v>52</v>
      </c>
      <c r="D74" s="92">
        <f>IF(D26&gt;0,D48/D26%,0)</f>
        <v>2.2855271774721677</v>
      </c>
      <c r="E74" s="92">
        <f>IF(E26&gt;0,E48/E26%,0)</f>
        <v>1.8979374455311318</v>
      </c>
    </row>
    <row r="75" spans="1:5" ht="15.75">
      <c r="A75" s="150"/>
      <c r="B75" s="157" t="s">
        <v>248</v>
      </c>
      <c r="C75" s="144" t="s">
        <v>52</v>
      </c>
      <c r="D75" s="92" t="s">
        <v>46</v>
      </c>
      <c r="E75" s="92">
        <f>IF(E26&gt;0,E49/E26%,0)</f>
        <v>7.7466834511474778E-2</v>
      </c>
    </row>
    <row r="76" spans="1:5" s="153" customFormat="1" ht="15.75">
      <c r="A76" s="150" t="s">
        <v>94</v>
      </c>
      <c r="B76" s="151" t="s">
        <v>48</v>
      </c>
      <c r="C76" s="152" t="s">
        <v>52</v>
      </c>
      <c r="D76" s="92">
        <f>IF(D27&gt;0,D50/D27%,0)</f>
        <v>0.35587188612099646</v>
      </c>
      <c r="E76" s="92">
        <f>IF(E27&gt;0,E50/E27%,0)</f>
        <v>0.23654642223536373</v>
      </c>
    </row>
    <row r="77" spans="1:5" ht="15.75">
      <c r="A77" s="150"/>
      <c r="B77" s="157" t="s">
        <v>248</v>
      </c>
      <c r="C77" s="144" t="s">
        <v>52</v>
      </c>
      <c r="D77" s="92" t="s">
        <v>46</v>
      </c>
      <c r="E77" s="92">
        <f>IF(E27&gt;0,E51/E27%,0)</f>
        <v>0.23654642223536373</v>
      </c>
    </row>
    <row r="78" spans="1:5" s="153" customFormat="1" ht="15.75">
      <c r="A78" s="150" t="s">
        <v>95</v>
      </c>
      <c r="B78" s="151" t="s">
        <v>49</v>
      </c>
      <c r="C78" s="152" t="s">
        <v>52</v>
      </c>
      <c r="D78" s="92">
        <f>IF(D28&gt;0,D52/D28%,0)</f>
        <v>0</v>
      </c>
      <c r="E78" s="92">
        <f>IF(E28&gt;0,E52/E28%,0)</f>
        <v>0</v>
      </c>
    </row>
    <row r="79" spans="1:5" ht="15.75">
      <c r="A79" s="150"/>
      <c r="B79" s="157" t="s">
        <v>248</v>
      </c>
      <c r="C79" s="144" t="s">
        <v>52</v>
      </c>
      <c r="D79" s="92" t="s">
        <v>46</v>
      </c>
      <c r="E79" s="92">
        <f>IF(E28&gt;0,E53/E28%,0)</f>
        <v>0</v>
      </c>
    </row>
    <row r="80" spans="1:5" s="153" customFormat="1" ht="15.75">
      <c r="A80" s="150" t="s">
        <v>96</v>
      </c>
      <c r="B80" s="151" t="s">
        <v>50</v>
      </c>
      <c r="C80" s="152" t="s">
        <v>52</v>
      </c>
      <c r="D80" s="92">
        <f>IF(D29&gt;0,D54/D29%,0)</f>
        <v>0.87778528021607027</v>
      </c>
      <c r="E80" s="92">
        <f>IF(E29&gt;0,E54/E29%,0)</f>
        <v>0.28275212064090482</v>
      </c>
    </row>
    <row r="81" spans="1:5" s="153" customFormat="1" ht="15.75">
      <c r="A81" s="150"/>
      <c r="B81" s="157" t="s">
        <v>248</v>
      </c>
      <c r="C81" s="152" t="s">
        <v>52</v>
      </c>
      <c r="D81" s="92" t="s">
        <v>46</v>
      </c>
      <c r="E81" s="92">
        <f>IF(E29&gt;0,E55/E29%,0)</f>
        <v>0.28275212064090482</v>
      </c>
    </row>
    <row r="82" spans="1:5" ht="15.75">
      <c r="A82" s="150" t="s">
        <v>97</v>
      </c>
      <c r="B82" s="151" t="s">
        <v>126</v>
      </c>
      <c r="C82" s="152"/>
      <c r="D82" s="120"/>
      <c r="E82" s="93"/>
    </row>
    <row r="83" spans="1:5" ht="31.5">
      <c r="A83" s="341" t="s">
        <v>98</v>
      </c>
      <c r="B83" s="158" t="s">
        <v>129</v>
      </c>
      <c r="C83" s="152" t="s">
        <v>45</v>
      </c>
      <c r="D83" s="93" t="s">
        <v>46</v>
      </c>
      <c r="E83" s="93">
        <f>SUM(E84:E87)</f>
        <v>14</v>
      </c>
    </row>
    <row r="84" spans="1:5" ht="15.75">
      <c r="A84" s="342"/>
      <c r="B84" s="159" t="s">
        <v>161</v>
      </c>
      <c r="C84" s="152" t="s">
        <v>45</v>
      </c>
      <c r="D84" s="93" t="s">
        <v>46</v>
      </c>
      <c r="E84" s="27">
        <v>4</v>
      </c>
    </row>
    <row r="85" spans="1:5" ht="15.75">
      <c r="A85" s="342"/>
      <c r="B85" s="159" t="s">
        <v>162</v>
      </c>
      <c r="C85" s="152" t="s">
        <v>45</v>
      </c>
      <c r="D85" s="93" t="s">
        <v>46</v>
      </c>
      <c r="E85" s="27">
        <v>0</v>
      </c>
    </row>
    <row r="86" spans="1:5" ht="15.75">
      <c r="A86" s="342"/>
      <c r="B86" s="159" t="s">
        <v>130</v>
      </c>
      <c r="C86" s="152" t="s">
        <v>45</v>
      </c>
      <c r="D86" s="93" t="s">
        <v>46</v>
      </c>
      <c r="E86" s="27">
        <v>8</v>
      </c>
    </row>
    <row r="87" spans="1:5" ht="15.75">
      <c r="A87" s="343"/>
      <c r="B87" s="159" t="s">
        <v>131</v>
      </c>
      <c r="C87" s="152" t="s">
        <v>45</v>
      </c>
      <c r="D87" s="93" t="s">
        <v>46</v>
      </c>
      <c r="E87" s="27">
        <v>2</v>
      </c>
    </row>
    <row r="88" spans="1:5" ht="31.5">
      <c r="A88" s="150" t="s">
        <v>99</v>
      </c>
      <c r="B88" s="158" t="s">
        <v>249</v>
      </c>
      <c r="C88" s="152" t="s">
        <v>45</v>
      </c>
      <c r="D88" s="93" t="s">
        <v>46</v>
      </c>
      <c r="E88" s="27"/>
    </row>
    <row r="89" spans="1:5" ht="15.75">
      <c r="A89" s="150" t="s">
        <v>100</v>
      </c>
      <c r="B89" s="158" t="s">
        <v>250</v>
      </c>
      <c r="C89" s="152" t="s">
        <v>45</v>
      </c>
      <c r="D89" s="93" t="s">
        <v>46</v>
      </c>
      <c r="E89" s="27">
        <v>12</v>
      </c>
    </row>
    <row r="90" spans="1:5" s="153" customFormat="1" ht="15.75">
      <c r="A90" s="150" t="s">
        <v>101</v>
      </c>
      <c r="B90" s="158" t="s">
        <v>251</v>
      </c>
      <c r="C90" s="152" t="s">
        <v>45</v>
      </c>
      <c r="D90" s="93" t="s">
        <v>46</v>
      </c>
      <c r="E90" s="27"/>
    </row>
    <row r="91" spans="1:5" s="153" customFormat="1" ht="50.25">
      <c r="A91" s="341" t="s">
        <v>102</v>
      </c>
      <c r="B91" s="160" t="s">
        <v>498</v>
      </c>
      <c r="C91" s="152" t="s">
        <v>127</v>
      </c>
      <c r="D91" s="93" t="s">
        <v>46</v>
      </c>
      <c r="E91" s="93">
        <f>SUM(E92:E93)</f>
        <v>0</v>
      </c>
    </row>
    <row r="92" spans="1:5" s="153" customFormat="1" ht="31.5">
      <c r="A92" s="342"/>
      <c r="B92" s="161" t="s">
        <v>128</v>
      </c>
      <c r="C92" s="152" t="s">
        <v>127</v>
      </c>
      <c r="D92" s="93" t="s">
        <v>46</v>
      </c>
      <c r="E92" s="27"/>
    </row>
    <row r="93" spans="1:5" s="153" customFormat="1" ht="31.5">
      <c r="A93" s="343"/>
      <c r="B93" s="242" t="s">
        <v>545</v>
      </c>
      <c r="C93" s="152" t="s">
        <v>127</v>
      </c>
      <c r="D93" s="93" t="s">
        <v>46</v>
      </c>
      <c r="E93" s="27"/>
    </row>
    <row r="94" spans="1:5" s="153" customFormat="1" ht="31.5">
      <c r="A94" s="150" t="s">
        <v>364</v>
      </c>
      <c r="B94" s="160" t="s">
        <v>501</v>
      </c>
      <c r="C94" s="162" t="s">
        <v>45</v>
      </c>
      <c r="D94" s="93" t="s">
        <v>46</v>
      </c>
      <c r="E94" s="27">
        <v>67</v>
      </c>
    </row>
    <row r="95" spans="1:5" s="153" customFormat="1" ht="31.5">
      <c r="A95" s="150" t="s">
        <v>432</v>
      </c>
      <c r="B95" s="158" t="s">
        <v>405</v>
      </c>
      <c r="C95" s="152" t="s">
        <v>45</v>
      </c>
      <c r="D95" s="93" t="s">
        <v>46</v>
      </c>
      <c r="E95" s="93">
        <f>SUM('Раздел I'!D234,'Раздел I'!D239)</f>
        <v>0</v>
      </c>
    </row>
    <row r="96" spans="1:5" s="153" customFormat="1" ht="31.5">
      <c r="A96" s="163" t="s">
        <v>433</v>
      </c>
      <c r="B96" s="158" t="s">
        <v>426</v>
      </c>
      <c r="C96" s="162" t="s">
        <v>45</v>
      </c>
      <c r="D96" s="120" t="s">
        <v>46</v>
      </c>
      <c r="E96" s="26">
        <v>0</v>
      </c>
    </row>
    <row r="97" spans="1:5" s="153" customFormat="1" ht="15.75">
      <c r="A97" s="150" t="s">
        <v>103</v>
      </c>
      <c r="B97" s="151" t="s">
        <v>427</v>
      </c>
      <c r="C97" s="164"/>
      <c r="D97" s="93"/>
      <c r="E97" s="93"/>
    </row>
    <row r="98" spans="1:5" s="153" customFormat="1" ht="25.5">
      <c r="A98" s="150" t="s">
        <v>110</v>
      </c>
      <c r="B98" s="165" t="s">
        <v>428</v>
      </c>
      <c r="C98" s="164" t="s">
        <v>53</v>
      </c>
      <c r="D98" s="93" t="s">
        <v>46</v>
      </c>
      <c r="E98" s="27"/>
    </row>
    <row r="99" spans="1:5" s="153" customFormat="1" ht="25.5">
      <c r="A99" s="150" t="s">
        <v>111</v>
      </c>
      <c r="B99" s="165" t="s">
        <v>429</v>
      </c>
      <c r="C99" s="164" t="s">
        <v>53</v>
      </c>
      <c r="D99" s="93" t="s">
        <v>46</v>
      </c>
      <c r="E99" s="27"/>
    </row>
    <row r="100" spans="1:5" s="153" customFormat="1" ht="18.75">
      <c r="A100" s="150" t="s">
        <v>104</v>
      </c>
      <c r="B100" s="166" t="s">
        <v>431</v>
      </c>
      <c r="C100" s="152"/>
      <c r="D100" s="93"/>
      <c r="E100" s="93"/>
    </row>
    <row r="101" spans="1:5" s="153" customFormat="1" ht="25.5">
      <c r="A101" s="150" t="s">
        <v>219</v>
      </c>
      <c r="B101" s="165" t="s">
        <v>428</v>
      </c>
      <c r="C101" s="164" t="s">
        <v>54</v>
      </c>
      <c r="D101" s="93" t="s">
        <v>46</v>
      </c>
      <c r="E101" s="27">
        <v>100</v>
      </c>
    </row>
    <row r="102" spans="1:5" s="153" customFormat="1" ht="38.25">
      <c r="A102" s="347" t="s">
        <v>550</v>
      </c>
      <c r="B102" s="344" t="s">
        <v>551</v>
      </c>
      <c r="C102" s="254" t="s">
        <v>553</v>
      </c>
      <c r="D102" s="252" t="s">
        <v>46</v>
      </c>
      <c r="E102" s="253"/>
    </row>
    <row r="103" spans="1:5" s="153" customFormat="1" ht="38.25">
      <c r="A103" s="348"/>
      <c r="B103" s="345"/>
      <c r="C103" s="254" t="s">
        <v>552</v>
      </c>
      <c r="D103" s="252" t="s">
        <v>46</v>
      </c>
      <c r="E103" s="253"/>
    </row>
    <row r="104" spans="1:5" s="153" customFormat="1" ht="48" customHeight="1">
      <c r="A104" s="349"/>
      <c r="B104" s="346"/>
      <c r="C104" s="254" t="s">
        <v>554</v>
      </c>
      <c r="D104" s="252" t="s">
        <v>46</v>
      </c>
      <c r="E104" s="253"/>
    </row>
    <row r="105" spans="1:5" s="153" customFormat="1" ht="25.5">
      <c r="A105" s="150" t="s">
        <v>221</v>
      </c>
      <c r="B105" s="165" t="s">
        <v>429</v>
      </c>
      <c r="C105" s="164" t="s">
        <v>54</v>
      </c>
      <c r="D105" s="93" t="s">
        <v>46</v>
      </c>
      <c r="E105" s="27"/>
    </row>
    <row r="106" spans="1:5" s="153" customFormat="1" ht="50.25">
      <c r="A106" s="322" t="s">
        <v>105</v>
      </c>
      <c r="B106" s="166" t="s">
        <v>372</v>
      </c>
      <c r="C106" s="323" t="s">
        <v>51</v>
      </c>
      <c r="D106" s="324">
        <f>SUM(D108,D109,D110,D111,D112,D113,D114)</f>
        <v>0</v>
      </c>
      <c r="E106" s="324">
        <f>SUM(E108,E109,E110,E111,E112,E113,E114)</f>
        <v>0</v>
      </c>
    </row>
    <row r="107" spans="1:5" s="153" customFormat="1" ht="15.75">
      <c r="A107" s="322"/>
      <c r="B107" s="151" t="s">
        <v>44</v>
      </c>
      <c r="C107" s="323"/>
      <c r="D107" s="324"/>
      <c r="E107" s="324"/>
    </row>
    <row r="108" spans="1:5" s="153" customFormat="1" ht="15.75">
      <c r="A108" s="167"/>
      <c r="B108" s="165" t="s">
        <v>55</v>
      </c>
      <c r="C108" s="152" t="s">
        <v>51</v>
      </c>
      <c r="D108" s="121"/>
      <c r="E108" s="121"/>
    </row>
    <row r="109" spans="1:5" s="153" customFormat="1" ht="15.75">
      <c r="A109" s="167"/>
      <c r="B109" s="165" t="s">
        <v>47</v>
      </c>
      <c r="C109" s="152" t="s">
        <v>51</v>
      </c>
      <c r="D109" s="121"/>
      <c r="E109" s="121"/>
    </row>
    <row r="110" spans="1:5" s="153" customFormat="1" ht="15.75">
      <c r="A110" s="167"/>
      <c r="B110" s="165" t="s">
        <v>168</v>
      </c>
      <c r="C110" s="152" t="s">
        <v>51</v>
      </c>
      <c r="D110" s="121"/>
      <c r="E110" s="121"/>
    </row>
    <row r="111" spans="1:5" s="153" customFormat="1" ht="15.75">
      <c r="A111" s="167"/>
      <c r="B111" s="165" t="s">
        <v>48</v>
      </c>
      <c r="C111" s="152" t="s">
        <v>51</v>
      </c>
      <c r="D111" s="121"/>
      <c r="E111" s="121"/>
    </row>
    <row r="112" spans="1:5" s="153" customFormat="1" ht="15.75">
      <c r="A112" s="167"/>
      <c r="B112" s="165" t="s">
        <v>49</v>
      </c>
      <c r="C112" s="152" t="s">
        <v>51</v>
      </c>
      <c r="D112" s="121"/>
      <c r="E112" s="121"/>
    </row>
    <row r="113" spans="1:5" s="153" customFormat="1" ht="15.75">
      <c r="A113" s="167"/>
      <c r="B113" s="165" t="s">
        <v>50</v>
      </c>
      <c r="C113" s="152" t="s">
        <v>51</v>
      </c>
      <c r="D113" s="121"/>
      <c r="E113" s="121"/>
    </row>
    <row r="114" spans="1:5" s="153" customFormat="1" ht="15.75">
      <c r="A114" s="167"/>
      <c r="B114" s="165" t="s">
        <v>500</v>
      </c>
      <c r="C114" s="152" t="s">
        <v>51</v>
      </c>
      <c r="D114" s="121"/>
      <c r="E114" s="121"/>
    </row>
    <row r="115" spans="1:5" s="153" customFormat="1" ht="31.5">
      <c r="A115" s="150" t="s">
        <v>106</v>
      </c>
      <c r="B115" s="166" t="s">
        <v>363</v>
      </c>
      <c r="C115" s="152" t="s">
        <v>52</v>
      </c>
      <c r="D115" s="93" t="s">
        <v>46</v>
      </c>
      <c r="E115" s="137">
        <f>IF(E116+E117&gt;0,E116/(E116+E117)*100,0)</f>
        <v>3.4818420067390492</v>
      </c>
    </row>
    <row r="116" spans="1:5" s="153" customFormat="1" ht="15.75">
      <c r="A116" s="150"/>
      <c r="B116" s="168" t="s">
        <v>442</v>
      </c>
      <c r="C116" s="152" t="s">
        <v>127</v>
      </c>
      <c r="D116" s="93" t="s">
        <v>46</v>
      </c>
      <c r="E116" s="93">
        <f>'Раздел VI'!D8</f>
        <v>93</v>
      </c>
    </row>
    <row r="117" spans="1:5" s="153" customFormat="1" ht="31.5">
      <c r="A117" s="150"/>
      <c r="B117" s="168" t="s">
        <v>443</v>
      </c>
      <c r="C117" s="152" t="s">
        <v>127</v>
      </c>
      <c r="D117" s="93" t="s">
        <v>46</v>
      </c>
      <c r="E117" s="93">
        <f>'Раздел VI'!C8</f>
        <v>2578</v>
      </c>
    </row>
    <row r="118" spans="1:5" s="153" customFormat="1" ht="53.25" customHeight="1">
      <c r="A118" s="163" t="s">
        <v>107</v>
      </c>
      <c r="B118" s="166" t="s">
        <v>495</v>
      </c>
      <c r="C118" s="162" t="s">
        <v>52</v>
      </c>
      <c r="D118" s="120" t="s">
        <v>46</v>
      </c>
      <c r="E118" s="92">
        <f>IF(E91+E119&gt;0,E91/(E91+E119)*100,0)</f>
        <v>0</v>
      </c>
    </row>
    <row r="119" spans="1:5" s="153" customFormat="1" ht="50.25">
      <c r="A119" s="163"/>
      <c r="B119" s="158" t="s">
        <v>496</v>
      </c>
      <c r="C119" s="162" t="s">
        <v>127</v>
      </c>
      <c r="D119" s="120" t="s">
        <v>46</v>
      </c>
      <c r="E119" s="26"/>
    </row>
    <row r="120" spans="1:5" s="153" customFormat="1" ht="36" customHeight="1">
      <c r="A120" s="321" t="s">
        <v>365</v>
      </c>
      <c r="B120" s="321"/>
      <c r="C120" s="321"/>
      <c r="D120" s="321"/>
      <c r="E120" s="321"/>
    </row>
    <row r="121" spans="1:5" s="153" customFormat="1" ht="70.5" customHeight="1">
      <c r="A121" s="321" t="s">
        <v>368</v>
      </c>
      <c r="B121" s="321"/>
      <c r="C121" s="321"/>
      <c r="D121" s="321"/>
      <c r="E121" s="321"/>
    </row>
    <row r="122" spans="1:5" s="153" customFormat="1" ht="38.25" customHeight="1">
      <c r="A122" s="321" t="s">
        <v>371</v>
      </c>
      <c r="B122" s="321"/>
      <c r="C122" s="321"/>
      <c r="D122" s="321"/>
      <c r="E122" s="321"/>
    </row>
    <row r="123" spans="1:5" s="153" customFormat="1" ht="21" customHeight="1">
      <c r="A123" s="321" t="s">
        <v>430</v>
      </c>
      <c r="B123" s="321"/>
      <c r="C123" s="321"/>
      <c r="D123" s="321"/>
      <c r="E123" s="321"/>
    </row>
    <row r="124" spans="1:5" s="169" customFormat="1" ht="37.5" customHeight="1">
      <c r="A124" s="321" t="s">
        <v>373</v>
      </c>
      <c r="B124" s="321"/>
      <c r="C124" s="321"/>
      <c r="D124" s="321"/>
      <c r="E124" s="321"/>
    </row>
    <row r="125" spans="1:5" ht="40.5" customHeight="1">
      <c r="A125" s="319" t="s">
        <v>497</v>
      </c>
      <c r="B125" s="319"/>
      <c r="C125" s="319"/>
      <c r="D125" s="319"/>
      <c r="E125" s="319"/>
    </row>
  </sheetData>
  <sheetProtection formatCells="0" formatColumns="0" formatRows="0" sort="0" autoFilter="0"/>
  <mergeCells count="50">
    <mergeCell ref="A43:A44"/>
    <mergeCell ref="C43:C44"/>
    <mergeCell ref="D43:D44"/>
    <mergeCell ref="E43:E44"/>
    <mergeCell ref="A121:E121"/>
    <mergeCell ref="A8:A9"/>
    <mergeCell ref="C8:C9"/>
    <mergeCell ref="D8:D9"/>
    <mergeCell ref="E8:E9"/>
    <mergeCell ref="A15:E15"/>
    <mergeCell ref="A4:A6"/>
    <mergeCell ref="B4:B6"/>
    <mergeCell ref="C4:C6"/>
    <mergeCell ref="D4:E4"/>
    <mergeCell ref="D5:D6"/>
    <mergeCell ref="A122:E122"/>
    <mergeCell ref="A123:E123"/>
    <mergeCell ref="E56:E57"/>
    <mergeCell ref="A124:E124"/>
    <mergeCell ref="A69:A70"/>
    <mergeCell ref="C69:C70"/>
    <mergeCell ref="D69:D70"/>
    <mergeCell ref="E69:E70"/>
    <mergeCell ref="A91:A93"/>
    <mergeCell ref="A83:A87"/>
    <mergeCell ref="B102:B104"/>
    <mergeCell ref="A102:A104"/>
    <mergeCell ref="C23:C24"/>
    <mergeCell ref="D23:D24"/>
    <mergeCell ref="E23:E24"/>
    <mergeCell ref="A16:A17"/>
    <mergeCell ref="C16:C17"/>
    <mergeCell ref="D16:D17"/>
    <mergeCell ref="E16:E17"/>
    <mergeCell ref="A125:E125"/>
    <mergeCell ref="A1:E1"/>
    <mergeCell ref="A2:E2"/>
    <mergeCell ref="A120:E120"/>
    <mergeCell ref="A106:A107"/>
    <mergeCell ref="C106:C107"/>
    <mergeCell ref="D106:D107"/>
    <mergeCell ref="E106:E107"/>
    <mergeCell ref="A56:A57"/>
    <mergeCell ref="C56:C57"/>
    <mergeCell ref="D56:D57"/>
    <mergeCell ref="A30:A31"/>
    <mergeCell ref="C30:C31"/>
    <mergeCell ref="D30:D31"/>
    <mergeCell ref="E30:E31"/>
    <mergeCell ref="A23:A24"/>
  </mergeCells>
  <dataValidations count="1">
    <dataValidation type="list" allowBlank="1" showInputMessage="1" showErrorMessage="1" sqref="E6">
      <formula1>Дата</formula1>
    </dataValidation>
  </dataValidations>
  <printOptions horizontalCentered="1"/>
  <pageMargins left="0.39370078740157483" right="0.39370078740157483" top="0.59055118110236227" bottom="0.39370078740157483" header="0.31496062992125984" footer="0.31496062992125984"/>
  <pageSetup paperSize="9" scale="93" fitToHeight="0" orientation="landscape" r:id="rId1"/>
</worksheet>
</file>

<file path=xl/worksheets/sheet4.xml><?xml version="1.0" encoding="utf-8"?>
<worksheet xmlns="http://schemas.openxmlformats.org/spreadsheetml/2006/main" xmlns:r="http://schemas.openxmlformats.org/officeDocument/2006/relationships">
  <sheetPr codeName="Лист4">
    <pageSetUpPr fitToPage="1"/>
  </sheetPr>
  <dimension ref="A1:H109"/>
  <sheetViews>
    <sheetView view="pageBreakPreview" zoomScaleSheetLayoutView="100" workbookViewId="0">
      <pane ySplit="7" topLeftCell="A90" activePane="bottomLeft" state="frozen"/>
      <selection pane="bottomLeft" activeCell="F107" sqref="F107"/>
    </sheetView>
  </sheetViews>
  <sheetFormatPr defaultRowHeight="15.75"/>
  <cols>
    <col min="1" max="1" width="13.5703125" style="170" customWidth="1"/>
    <col min="2" max="2" width="10.7109375" style="170" customWidth="1"/>
    <col min="3" max="4" width="19.28515625" style="170" customWidth="1"/>
    <col min="5" max="8" width="19" style="170" customWidth="1"/>
    <col min="9" max="16384" width="9.140625" style="170"/>
  </cols>
  <sheetData>
    <row r="1" spans="1:8" ht="16.5">
      <c r="A1" s="361" t="s">
        <v>167</v>
      </c>
      <c r="B1" s="361"/>
      <c r="C1" s="361"/>
      <c r="D1" s="361"/>
      <c r="E1" s="361"/>
      <c r="F1" s="361"/>
      <c r="G1" s="361"/>
      <c r="H1" s="361"/>
    </row>
    <row r="3" spans="1:8">
      <c r="A3" s="365" t="s">
        <v>138</v>
      </c>
      <c r="B3" s="365" t="s">
        <v>252</v>
      </c>
      <c r="C3" s="365"/>
      <c r="D3" s="365"/>
      <c r="E3" s="365"/>
      <c r="F3" s="365"/>
      <c r="G3" s="365"/>
      <c r="H3" s="365"/>
    </row>
    <row r="4" spans="1:8" ht="15.75" customHeight="1">
      <c r="A4" s="365"/>
      <c r="B4" s="365" t="s">
        <v>132</v>
      </c>
      <c r="C4" s="366" t="s">
        <v>137</v>
      </c>
      <c r="D4" s="367"/>
      <c r="E4" s="367"/>
      <c r="F4" s="367"/>
      <c r="G4" s="367"/>
      <c r="H4" s="368"/>
    </row>
    <row r="5" spans="1:8">
      <c r="A5" s="365"/>
      <c r="B5" s="365"/>
      <c r="C5" s="369" t="s">
        <v>134</v>
      </c>
      <c r="D5" s="369" t="s">
        <v>135</v>
      </c>
      <c r="E5" s="365" t="s">
        <v>133</v>
      </c>
      <c r="F5" s="365"/>
      <c r="G5" s="365"/>
      <c r="H5" s="365"/>
    </row>
    <row r="6" spans="1:8" ht="51">
      <c r="A6" s="365"/>
      <c r="B6" s="365"/>
      <c r="C6" s="370"/>
      <c r="D6" s="370"/>
      <c r="E6" s="171" t="s">
        <v>136</v>
      </c>
      <c r="F6" s="172" t="s">
        <v>143</v>
      </c>
      <c r="G6" s="171" t="s">
        <v>144</v>
      </c>
      <c r="H6" s="171" t="s">
        <v>145</v>
      </c>
    </row>
    <row r="7" spans="1:8">
      <c r="A7" s="171">
        <v>1</v>
      </c>
      <c r="B7" s="171">
        <v>2</v>
      </c>
      <c r="C7" s="171">
        <v>3</v>
      </c>
      <c r="D7" s="171">
        <v>4</v>
      </c>
      <c r="E7" s="171">
        <v>5</v>
      </c>
      <c r="F7" s="172">
        <v>6</v>
      </c>
      <c r="G7" s="171">
        <v>7</v>
      </c>
      <c r="H7" s="171">
        <v>8</v>
      </c>
    </row>
    <row r="8" spans="1:8" s="173" customFormat="1">
      <c r="A8" s="362" t="s">
        <v>139</v>
      </c>
      <c r="B8" s="363"/>
      <c r="C8" s="363"/>
      <c r="D8" s="363"/>
      <c r="E8" s="363"/>
      <c r="F8" s="363"/>
      <c r="G8" s="363"/>
      <c r="H8" s="364"/>
    </row>
    <row r="9" spans="1:8" s="173" customFormat="1" ht="16.5" thickBot="1">
      <c r="A9" s="175">
        <v>42736</v>
      </c>
      <c r="B9" s="95">
        <f>SUM(C9:D9)</f>
        <v>0</v>
      </c>
      <c r="C9" s="28"/>
      <c r="D9" s="95">
        <f>SUM(E9:H9)</f>
        <v>0</v>
      </c>
      <c r="E9" s="28"/>
      <c r="F9" s="28"/>
      <c r="G9" s="28"/>
      <c r="H9" s="28"/>
    </row>
    <row r="10" spans="1:8" s="173" customFormat="1">
      <c r="A10" s="176">
        <v>42826</v>
      </c>
      <c r="B10" s="96">
        <f t="shared" ref="B10:B24" si="0">SUM(C10:D10)</f>
        <v>0</v>
      </c>
      <c r="C10" s="30"/>
      <c r="D10" s="96">
        <f t="shared" ref="D10:D24" si="1">SUM(E10:H10)</f>
        <v>0</v>
      </c>
      <c r="E10" s="30"/>
      <c r="F10" s="30"/>
      <c r="G10" s="30"/>
      <c r="H10" s="30"/>
    </row>
    <row r="11" spans="1:8" s="173" customFormat="1">
      <c r="A11" s="174">
        <v>42917</v>
      </c>
      <c r="B11" s="93">
        <f t="shared" si="0"/>
        <v>0</v>
      </c>
      <c r="C11" s="27"/>
      <c r="D11" s="93">
        <f t="shared" si="1"/>
        <v>0</v>
      </c>
      <c r="E11" s="27"/>
      <c r="F11" s="27"/>
      <c r="G11" s="27"/>
      <c r="H11" s="27"/>
    </row>
    <row r="12" spans="1:8" s="173" customFormat="1">
      <c r="A12" s="174">
        <v>43009</v>
      </c>
      <c r="B12" s="93">
        <f t="shared" si="0"/>
        <v>0</v>
      </c>
      <c r="C12" s="27"/>
      <c r="D12" s="93">
        <f t="shared" si="1"/>
        <v>0</v>
      </c>
      <c r="E12" s="27"/>
      <c r="F12" s="27"/>
      <c r="G12" s="27"/>
      <c r="H12" s="27"/>
    </row>
    <row r="13" spans="1:8" s="173" customFormat="1" ht="16.5" thickBot="1">
      <c r="A13" s="205">
        <v>43101</v>
      </c>
      <c r="B13" s="204">
        <f t="shared" si="0"/>
        <v>0</v>
      </c>
      <c r="C13" s="206"/>
      <c r="D13" s="204">
        <f t="shared" si="1"/>
        <v>0</v>
      </c>
      <c r="E13" s="206"/>
      <c r="F13" s="206"/>
      <c r="G13" s="206"/>
      <c r="H13" s="206"/>
    </row>
    <row r="14" spans="1:8" s="173" customFormat="1">
      <c r="A14" s="176">
        <v>43191</v>
      </c>
      <c r="B14" s="96">
        <f t="shared" si="0"/>
        <v>1</v>
      </c>
      <c r="C14" s="30">
        <v>1</v>
      </c>
      <c r="D14" s="96">
        <f t="shared" si="1"/>
        <v>0</v>
      </c>
      <c r="E14" s="30"/>
      <c r="F14" s="30"/>
      <c r="G14" s="30"/>
      <c r="H14" s="30"/>
    </row>
    <row r="15" spans="1:8" s="173" customFormat="1">
      <c r="A15" s="174">
        <v>43282</v>
      </c>
      <c r="B15" s="93">
        <f t="shared" si="0"/>
        <v>3</v>
      </c>
      <c r="C15" s="30">
        <v>1</v>
      </c>
      <c r="D15" s="93">
        <f t="shared" si="1"/>
        <v>2</v>
      </c>
      <c r="E15" s="27"/>
      <c r="F15" s="27"/>
      <c r="G15" s="27">
        <v>2</v>
      </c>
      <c r="H15" s="27"/>
    </row>
    <row r="16" spans="1:8" s="173" customFormat="1">
      <c r="A16" s="174">
        <v>43374</v>
      </c>
      <c r="B16" s="93">
        <f t="shared" si="0"/>
        <v>3</v>
      </c>
      <c r="C16" s="30">
        <v>1</v>
      </c>
      <c r="D16" s="93">
        <f t="shared" si="1"/>
        <v>2</v>
      </c>
      <c r="E16" s="27"/>
      <c r="F16" s="27"/>
      <c r="G16" s="27">
        <v>2</v>
      </c>
      <c r="H16" s="27"/>
    </row>
    <row r="17" spans="1:8" s="173" customFormat="1" ht="16.5" thickBot="1">
      <c r="A17" s="175">
        <v>43466</v>
      </c>
      <c r="B17" s="95">
        <f t="shared" si="0"/>
        <v>5</v>
      </c>
      <c r="C17" s="28">
        <v>1</v>
      </c>
      <c r="D17" s="95">
        <f t="shared" si="1"/>
        <v>4</v>
      </c>
      <c r="E17" s="28"/>
      <c r="F17" s="28">
        <v>2</v>
      </c>
      <c r="G17" s="28">
        <v>2</v>
      </c>
      <c r="H17" s="28"/>
    </row>
    <row r="18" spans="1:8" s="173" customFormat="1">
      <c r="A18" s="176">
        <v>43556</v>
      </c>
      <c r="B18" s="96">
        <f t="shared" si="0"/>
        <v>6</v>
      </c>
      <c r="C18" s="30">
        <v>1</v>
      </c>
      <c r="D18" s="96">
        <f t="shared" si="1"/>
        <v>5</v>
      </c>
      <c r="E18" s="30"/>
      <c r="F18" s="30">
        <v>3</v>
      </c>
      <c r="G18" s="30">
        <v>2</v>
      </c>
      <c r="H18" s="30"/>
    </row>
    <row r="19" spans="1:8" s="173" customFormat="1">
      <c r="A19" s="174">
        <v>43647</v>
      </c>
      <c r="B19" s="93">
        <f t="shared" si="0"/>
        <v>7</v>
      </c>
      <c r="C19" s="27">
        <v>1</v>
      </c>
      <c r="D19" s="93">
        <f t="shared" si="1"/>
        <v>6</v>
      </c>
      <c r="E19" s="27"/>
      <c r="F19" s="27">
        <v>4</v>
      </c>
      <c r="G19" s="27">
        <v>2</v>
      </c>
      <c r="H19" s="27"/>
    </row>
    <row r="20" spans="1:8" s="173" customFormat="1">
      <c r="A20" s="201">
        <v>43739</v>
      </c>
      <c r="B20" s="93">
        <f t="shared" si="0"/>
        <v>7</v>
      </c>
      <c r="C20" s="203">
        <v>1</v>
      </c>
      <c r="D20" s="93">
        <f t="shared" si="1"/>
        <v>6</v>
      </c>
      <c r="E20" s="203"/>
      <c r="F20" s="27">
        <v>4</v>
      </c>
      <c r="G20" s="27">
        <v>2</v>
      </c>
      <c r="H20" s="203"/>
    </row>
    <row r="21" spans="1:8" s="173" customFormat="1">
      <c r="A21" s="201">
        <v>43831</v>
      </c>
      <c r="B21" s="93">
        <f t="shared" si="0"/>
        <v>7</v>
      </c>
      <c r="C21" s="203">
        <v>1</v>
      </c>
      <c r="D21" s="202">
        <f t="shared" si="1"/>
        <v>6</v>
      </c>
      <c r="E21" s="203"/>
      <c r="F21" s="27">
        <v>4</v>
      </c>
      <c r="G21" s="27">
        <v>2</v>
      </c>
      <c r="H21" s="203"/>
    </row>
    <row r="22" spans="1:8" s="173" customFormat="1">
      <c r="A22" s="174">
        <v>43922</v>
      </c>
      <c r="B22" s="93">
        <f t="shared" si="0"/>
        <v>8</v>
      </c>
      <c r="C22" s="27">
        <v>1</v>
      </c>
      <c r="D22" s="93">
        <f t="shared" si="1"/>
        <v>7</v>
      </c>
      <c r="E22" s="27"/>
      <c r="F22" s="30">
        <v>5</v>
      </c>
      <c r="G22" s="30">
        <v>2</v>
      </c>
      <c r="H22" s="27"/>
    </row>
    <row r="23" spans="1:8" s="173" customFormat="1">
      <c r="A23" s="174">
        <v>44013</v>
      </c>
      <c r="B23" s="93">
        <f t="shared" si="0"/>
        <v>8</v>
      </c>
      <c r="C23" s="27">
        <v>1</v>
      </c>
      <c r="D23" s="93">
        <f t="shared" si="1"/>
        <v>7</v>
      </c>
      <c r="E23" s="27"/>
      <c r="F23" s="27">
        <v>5</v>
      </c>
      <c r="G23" s="27">
        <v>2</v>
      </c>
      <c r="H23" s="27"/>
    </row>
    <row r="24" spans="1:8" s="173" customFormat="1">
      <c r="A24" s="247">
        <v>44105</v>
      </c>
      <c r="B24" s="93">
        <f t="shared" si="0"/>
        <v>8</v>
      </c>
      <c r="C24" s="27">
        <v>1</v>
      </c>
      <c r="D24" s="93">
        <f t="shared" si="1"/>
        <v>7</v>
      </c>
      <c r="E24" s="27"/>
      <c r="F24" s="27">
        <v>5</v>
      </c>
      <c r="G24" s="27">
        <v>2</v>
      </c>
      <c r="H24" s="27"/>
    </row>
    <row r="25" spans="1:8" s="173" customFormat="1">
      <c r="A25" s="358" t="s">
        <v>169</v>
      </c>
      <c r="B25" s="359"/>
      <c r="C25" s="359"/>
      <c r="D25" s="359"/>
      <c r="E25" s="359"/>
      <c r="F25" s="359"/>
      <c r="G25" s="359"/>
      <c r="H25" s="360"/>
    </row>
    <row r="26" spans="1:8" s="173" customFormat="1" ht="16.5" thickBot="1">
      <c r="A26" s="175">
        <v>42736</v>
      </c>
      <c r="B26" s="95">
        <f t="shared" ref="B26:B91" si="2">SUM(C26:D26)</f>
        <v>0</v>
      </c>
      <c r="C26" s="28"/>
      <c r="D26" s="95">
        <f t="shared" ref="D26:D41" si="3">SUM(E26:H26)</f>
        <v>0</v>
      </c>
      <c r="E26" s="28"/>
      <c r="F26" s="28"/>
      <c r="G26" s="28"/>
      <c r="H26" s="28"/>
    </row>
    <row r="27" spans="1:8" s="173" customFormat="1">
      <c r="A27" s="176">
        <v>42826</v>
      </c>
      <c r="B27" s="96">
        <f>SUM(C27:D27)</f>
        <v>0</v>
      </c>
      <c r="C27" s="30"/>
      <c r="D27" s="96">
        <f t="shared" si="3"/>
        <v>0</v>
      </c>
      <c r="E27" s="30"/>
      <c r="F27" s="30"/>
      <c r="G27" s="30"/>
      <c r="H27" s="30"/>
    </row>
    <row r="28" spans="1:8" s="173" customFormat="1">
      <c r="A28" s="174">
        <v>42917</v>
      </c>
      <c r="B28" s="93">
        <f t="shared" si="2"/>
        <v>0</v>
      </c>
      <c r="C28" s="27"/>
      <c r="D28" s="93">
        <f t="shared" si="3"/>
        <v>0</v>
      </c>
      <c r="E28" s="27"/>
      <c r="F28" s="27"/>
      <c r="G28" s="27"/>
      <c r="H28" s="27"/>
    </row>
    <row r="29" spans="1:8" s="173" customFormat="1">
      <c r="A29" s="174">
        <v>43009</v>
      </c>
      <c r="B29" s="93">
        <f t="shared" si="2"/>
        <v>0</v>
      </c>
      <c r="C29" s="27"/>
      <c r="D29" s="93">
        <f t="shared" si="3"/>
        <v>0</v>
      </c>
      <c r="E29" s="27"/>
      <c r="F29" s="27"/>
      <c r="G29" s="27"/>
      <c r="H29" s="27"/>
    </row>
    <row r="30" spans="1:8" s="173" customFormat="1" ht="16.5" thickBot="1">
      <c r="A30" s="175">
        <v>43101</v>
      </c>
      <c r="B30" s="95">
        <f t="shared" si="2"/>
        <v>35</v>
      </c>
      <c r="C30" s="28">
        <v>12</v>
      </c>
      <c r="D30" s="95">
        <f t="shared" si="3"/>
        <v>23</v>
      </c>
      <c r="E30" s="28">
        <v>4</v>
      </c>
      <c r="F30" s="28">
        <v>1</v>
      </c>
      <c r="G30" s="28">
        <v>7</v>
      </c>
      <c r="H30" s="28">
        <v>11</v>
      </c>
    </row>
    <row r="31" spans="1:8" s="173" customFormat="1">
      <c r="A31" s="176">
        <v>43191</v>
      </c>
      <c r="B31" s="96">
        <f t="shared" si="2"/>
        <v>35</v>
      </c>
      <c r="C31" s="30">
        <v>12</v>
      </c>
      <c r="D31" s="96">
        <f t="shared" si="3"/>
        <v>23</v>
      </c>
      <c r="E31" s="30">
        <v>4</v>
      </c>
      <c r="F31" s="30">
        <v>1</v>
      </c>
      <c r="G31" s="30">
        <v>7</v>
      </c>
      <c r="H31" s="30">
        <v>11</v>
      </c>
    </row>
    <row r="32" spans="1:8" s="173" customFormat="1">
      <c r="A32" s="174">
        <v>43282</v>
      </c>
      <c r="B32" s="93">
        <f t="shared" si="2"/>
        <v>35</v>
      </c>
      <c r="C32" s="27">
        <v>12</v>
      </c>
      <c r="D32" s="93">
        <f t="shared" si="3"/>
        <v>23</v>
      </c>
      <c r="E32" s="30">
        <v>4</v>
      </c>
      <c r="F32" s="30">
        <v>1</v>
      </c>
      <c r="G32" s="30">
        <v>7</v>
      </c>
      <c r="H32" s="30">
        <v>11</v>
      </c>
    </row>
    <row r="33" spans="1:8" s="173" customFormat="1">
      <c r="A33" s="174">
        <v>43374</v>
      </c>
      <c r="B33" s="93">
        <f t="shared" si="2"/>
        <v>35</v>
      </c>
      <c r="C33" s="27">
        <v>12</v>
      </c>
      <c r="D33" s="93">
        <f t="shared" si="3"/>
        <v>23</v>
      </c>
      <c r="E33" s="30">
        <v>4</v>
      </c>
      <c r="F33" s="30">
        <v>1</v>
      </c>
      <c r="G33" s="30">
        <v>7</v>
      </c>
      <c r="H33" s="30">
        <v>11</v>
      </c>
    </row>
    <row r="34" spans="1:8" s="173" customFormat="1" ht="16.5" thickBot="1">
      <c r="A34" s="175">
        <v>43466</v>
      </c>
      <c r="B34" s="95">
        <f t="shared" si="2"/>
        <v>35</v>
      </c>
      <c r="C34" s="28">
        <v>12</v>
      </c>
      <c r="D34" s="95">
        <f t="shared" si="3"/>
        <v>23</v>
      </c>
      <c r="E34" s="28">
        <v>4</v>
      </c>
      <c r="F34" s="28">
        <v>1</v>
      </c>
      <c r="G34" s="28">
        <v>7</v>
      </c>
      <c r="H34" s="28">
        <v>11</v>
      </c>
    </row>
    <row r="35" spans="1:8" s="173" customFormat="1">
      <c r="A35" s="176">
        <v>43556</v>
      </c>
      <c r="B35" s="96">
        <f t="shared" si="2"/>
        <v>38</v>
      </c>
      <c r="C35" s="30">
        <v>12</v>
      </c>
      <c r="D35" s="96">
        <f t="shared" si="3"/>
        <v>26</v>
      </c>
      <c r="E35" s="30">
        <v>4</v>
      </c>
      <c r="F35" s="30">
        <v>1</v>
      </c>
      <c r="G35" s="30">
        <v>7</v>
      </c>
      <c r="H35" s="30">
        <v>14</v>
      </c>
    </row>
    <row r="36" spans="1:8" s="173" customFormat="1">
      <c r="A36" s="174">
        <v>43647</v>
      </c>
      <c r="B36" s="93">
        <f t="shared" si="2"/>
        <v>35</v>
      </c>
      <c r="C36" s="30">
        <v>12</v>
      </c>
      <c r="D36" s="93">
        <f t="shared" si="3"/>
        <v>23</v>
      </c>
      <c r="E36" s="27">
        <v>4</v>
      </c>
      <c r="F36" s="27">
        <v>1</v>
      </c>
      <c r="G36" s="27">
        <v>4</v>
      </c>
      <c r="H36" s="27">
        <v>14</v>
      </c>
    </row>
    <row r="37" spans="1:8" s="173" customFormat="1">
      <c r="A37" s="174">
        <v>43739</v>
      </c>
      <c r="B37" s="93">
        <f t="shared" si="2"/>
        <v>35</v>
      </c>
      <c r="C37" s="30">
        <v>12</v>
      </c>
      <c r="D37" s="202">
        <f t="shared" si="3"/>
        <v>23</v>
      </c>
      <c r="E37" s="27">
        <v>4</v>
      </c>
      <c r="F37" s="27">
        <v>1</v>
      </c>
      <c r="G37" s="27">
        <v>4</v>
      </c>
      <c r="H37" s="27">
        <v>14</v>
      </c>
    </row>
    <row r="38" spans="1:8" s="173" customFormat="1">
      <c r="A38" s="221">
        <v>43831</v>
      </c>
      <c r="B38" s="93">
        <f t="shared" si="2"/>
        <v>34</v>
      </c>
      <c r="C38" s="30">
        <v>12</v>
      </c>
      <c r="D38" s="202">
        <f t="shared" si="3"/>
        <v>22</v>
      </c>
      <c r="E38" s="27">
        <v>3</v>
      </c>
      <c r="F38" s="27">
        <v>1</v>
      </c>
      <c r="G38" s="27">
        <v>4</v>
      </c>
      <c r="H38" s="27">
        <v>14</v>
      </c>
    </row>
    <row r="39" spans="1:8" s="173" customFormat="1">
      <c r="A39" s="174">
        <v>43922</v>
      </c>
      <c r="B39" s="93">
        <f t="shared" si="2"/>
        <v>34</v>
      </c>
      <c r="C39" s="30">
        <v>12</v>
      </c>
      <c r="D39" s="93">
        <f t="shared" si="3"/>
        <v>22</v>
      </c>
      <c r="E39" s="30">
        <v>2</v>
      </c>
      <c r="F39" s="30">
        <v>2</v>
      </c>
      <c r="G39" s="30">
        <v>4</v>
      </c>
      <c r="H39" s="30">
        <v>14</v>
      </c>
    </row>
    <row r="40" spans="1:8" s="173" customFormat="1">
      <c r="A40" s="247">
        <v>44013</v>
      </c>
      <c r="B40" s="93">
        <f t="shared" si="2"/>
        <v>35</v>
      </c>
      <c r="C40" s="275">
        <v>12</v>
      </c>
      <c r="D40" s="93">
        <f t="shared" si="3"/>
        <v>23</v>
      </c>
      <c r="E40" s="27">
        <v>2</v>
      </c>
      <c r="F40" s="27">
        <v>3</v>
      </c>
      <c r="G40" s="27">
        <v>4</v>
      </c>
      <c r="H40" s="27">
        <v>14</v>
      </c>
    </row>
    <row r="41" spans="1:8" s="173" customFormat="1">
      <c r="A41" s="247">
        <v>44105</v>
      </c>
      <c r="B41" s="93">
        <f t="shared" si="2"/>
        <v>35</v>
      </c>
      <c r="C41" s="248">
        <v>12</v>
      </c>
      <c r="D41" s="93">
        <f t="shared" si="3"/>
        <v>23</v>
      </c>
      <c r="E41" s="27">
        <v>2</v>
      </c>
      <c r="F41" s="27">
        <v>3</v>
      </c>
      <c r="G41" s="27">
        <v>4</v>
      </c>
      <c r="H41" s="27">
        <v>14</v>
      </c>
    </row>
    <row r="42" spans="1:8" s="173" customFormat="1">
      <c r="A42" s="358" t="s">
        <v>140</v>
      </c>
      <c r="B42" s="359"/>
      <c r="C42" s="359"/>
      <c r="D42" s="359"/>
      <c r="E42" s="359"/>
      <c r="F42" s="359"/>
      <c r="G42" s="359"/>
      <c r="H42" s="360"/>
    </row>
    <row r="43" spans="1:8" s="173" customFormat="1" ht="16.5" thickBot="1">
      <c r="A43" s="175">
        <v>42736</v>
      </c>
      <c r="B43" s="95">
        <f t="shared" si="2"/>
        <v>0</v>
      </c>
      <c r="C43" s="28"/>
      <c r="D43" s="95">
        <f t="shared" ref="D43:D58" si="4">SUM(E43:H43)</f>
        <v>0</v>
      </c>
      <c r="E43" s="28"/>
      <c r="F43" s="28"/>
      <c r="G43" s="28"/>
      <c r="H43" s="28"/>
    </row>
    <row r="44" spans="1:8" s="173" customFormat="1">
      <c r="A44" s="176">
        <v>42826</v>
      </c>
      <c r="B44" s="96">
        <f t="shared" si="2"/>
        <v>0</v>
      </c>
      <c r="C44" s="30"/>
      <c r="D44" s="96">
        <f t="shared" si="4"/>
        <v>0</v>
      </c>
      <c r="E44" s="30"/>
      <c r="F44" s="30"/>
      <c r="G44" s="30"/>
      <c r="H44" s="30"/>
    </row>
    <row r="45" spans="1:8" s="173" customFormat="1">
      <c r="A45" s="174">
        <v>42917</v>
      </c>
      <c r="B45" s="93">
        <f t="shared" si="2"/>
        <v>0</v>
      </c>
      <c r="C45" s="27"/>
      <c r="D45" s="93">
        <f t="shared" si="4"/>
        <v>0</v>
      </c>
      <c r="E45" s="27"/>
      <c r="F45" s="27"/>
      <c r="G45" s="27"/>
      <c r="H45" s="27"/>
    </row>
    <row r="46" spans="1:8" s="173" customFormat="1">
      <c r="A46" s="174">
        <v>43009</v>
      </c>
      <c r="B46" s="93">
        <f t="shared" si="2"/>
        <v>0</v>
      </c>
      <c r="C46" s="27"/>
      <c r="D46" s="93">
        <f t="shared" si="4"/>
        <v>0</v>
      </c>
      <c r="E46" s="27"/>
      <c r="F46" s="27"/>
      <c r="G46" s="27"/>
      <c r="H46" s="27"/>
    </row>
    <row r="47" spans="1:8" s="173" customFormat="1" ht="16.5" thickBot="1">
      <c r="A47" s="205">
        <v>43101</v>
      </c>
      <c r="B47" s="204">
        <f t="shared" si="2"/>
        <v>6</v>
      </c>
      <c r="C47" s="206">
        <v>3</v>
      </c>
      <c r="D47" s="204">
        <f t="shared" si="4"/>
        <v>3</v>
      </c>
      <c r="E47" s="28">
        <v>2</v>
      </c>
      <c r="F47" s="28">
        <v>0</v>
      </c>
      <c r="G47" s="28">
        <v>1</v>
      </c>
      <c r="H47" s="28">
        <v>0</v>
      </c>
    </row>
    <row r="48" spans="1:8" s="173" customFormat="1">
      <c r="A48" s="176">
        <v>43191</v>
      </c>
      <c r="B48" s="96">
        <f t="shared" si="2"/>
        <v>10</v>
      </c>
      <c r="C48" s="30">
        <v>3</v>
      </c>
      <c r="D48" s="96">
        <f t="shared" si="4"/>
        <v>7</v>
      </c>
      <c r="E48" s="30">
        <v>3</v>
      </c>
      <c r="F48" s="30">
        <v>0</v>
      </c>
      <c r="G48" s="30">
        <v>4</v>
      </c>
      <c r="H48" s="30">
        <v>0</v>
      </c>
    </row>
    <row r="49" spans="1:8" s="173" customFormat="1">
      <c r="A49" s="174">
        <v>43282</v>
      </c>
      <c r="B49" s="93">
        <f t="shared" si="2"/>
        <v>10</v>
      </c>
      <c r="C49" s="27">
        <v>3</v>
      </c>
      <c r="D49" s="93">
        <f t="shared" si="4"/>
        <v>7</v>
      </c>
      <c r="E49" s="27">
        <v>3</v>
      </c>
      <c r="F49" s="27">
        <v>0</v>
      </c>
      <c r="G49" s="27">
        <v>4</v>
      </c>
      <c r="H49" s="27">
        <v>0</v>
      </c>
    </row>
    <row r="50" spans="1:8" s="173" customFormat="1">
      <c r="A50" s="174">
        <v>43374</v>
      </c>
      <c r="B50" s="93">
        <f t="shared" si="2"/>
        <v>10</v>
      </c>
      <c r="C50" s="27">
        <v>3</v>
      </c>
      <c r="D50" s="93">
        <f t="shared" si="4"/>
        <v>7</v>
      </c>
      <c r="E50" s="27">
        <v>3</v>
      </c>
      <c r="F50" s="27">
        <v>0</v>
      </c>
      <c r="G50" s="27">
        <v>4</v>
      </c>
      <c r="H50" s="27">
        <v>0</v>
      </c>
    </row>
    <row r="51" spans="1:8" s="173" customFormat="1" ht="16.5" thickBot="1">
      <c r="A51" s="205">
        <v>43466</v>
      </c>
      <c r="B51" s="204">
        <f t="shared" si="2"/>
        <v>11</v>
      </c>
      <c r="C51" s="206">
        <v>3</v>
      </c>
      <c r="D51" s="204">
        <f t="shared" si="4"/>
        <v>8</v>
      </c>
      <c r="E51" s="28">
        <v>4</v>
      </c>
      <c r="F51" s="28">
        <v>0</v>
      </c>
      <c r="G51" s="28">
        <v>4</v>
      </c>
      <c r="H51" s="28">
        <v>0</v>
      </c>
    </row>
    <row r="52" spans="1:8" s="173" customFormat="1">
      <c r="A52" s="176">
        <v>43556</v>
      </c>
      <c r="B52" s="96">
        <f t="shared" si="2"/>
        <v>14</v>
      </c>
      <c r="C52" s="30">
        <v>3</v>
      </c>
      <c r="D52" s="96">
        <f t="shared" si="4"/>
        <v>11</v>
      </c>
      <c r="E52" s="30">
        <v>6</v>
      </c>
      <c r="F52" s="30">
        <v>1</v>
      </c>
      <c r="G52" s="30">
        <v>4</v>
      </c>
      <c r="H52" s="30">
        <v>0</v>
      </c>
    </row>
    <row r="53" spans="1:8" s="173" customFormat="1">
      <c r="A53" s="174">
        <v>43647</v>
      </c>
      <c r="B53" s="93">
        <f t="shared" si="2"/>
        <v>15</v>
      </c>
      <c r="C53" s="27">
        <v>3</v>
      </c>
      <c r="D53" s="93">
        <f t="shared" si="4"/>
        <v>12</v>
      </c>
      <c r="E53" s="27">
        <v>7</v>
      </c>
      <c r="F53" s="27">
        <v>1</v>
      </c>
      <c r="G53" s="27">
        <v>4</v>
      </c>
      <c r="H53" s="27">
        <v>0</v>
      </c>
    </row>
    <row r="54" spans="1:8" s="173" customFormat="1">
      <c r="A54" s="174">
        <v>43739</v>
      </c>
      <c r="B54" s="93">
        <f t="shared" si="2"/>
        <v>15</v>
      </c>
      <c r="C54" s="203">
        <v>3</v>
      </c>
      <c r="D54" s="202">
        <f t="shared" si="4"/>
        <v>12</v>
      </c>
      <c r="E54" s="27">
        <v>7</v>
      </c>
      <c r="F54" s="27">
        <v>1</v>
      </c>
      <c r="G54" s="27">
        <v>4</v>
      </c>
      <c r="H54" s="27">
        <v>0</v>
      </c>
    </row>
    <row r="55" spans="1:8" s="173" customFormat="1">
      <c r="A55" s="221">
        <v>43831</v>
      </c>
      <c r="B55" s="222">
        <f>SUM(C55:D55)</f>
        <v>15</v>
      </c>
      <c r="C55" s="203">
        <v>3</v>
      </c>
      <c r="D55" s="202">
        <f t="shared" si="4"/>
        <v>12</v>
      </c>
      <c r="E55" s="27">
        <v>6</v>
      </c>
      <c r="F55" s="27">
        <v>2</v>
      </c>
      <c r="G55" s="27">
        <v>4</v>
      </c>
      <c r="H55" s="27">
        <v>0</v>
      </c>
    </row>
    <row r="56" spans="1:8" s="173" customFormat="1">
      <c r="A56" s="174">
        <v>43922</v>
      </c>
      <c r="B56" s="93">
        <f>SUM(C56:D56)</f>
        <v>15</v>
      </c>
      <c r="C56" s="27">
        <v>3</v>
      </c>
      <c r="D56" s="93">
        <f t="shared" si="4"/>
        <v>12</v>
      </c>
      <c r="E56" s="30">
        <v>0</v>
      </c>
      <c r="F56" s="30">
        <v>8</v>
      </c>
      <c r="G56" s="30">
        <v>4</v>
      </c>
      <c r="H56" s="30">
        <v>0</v>
      </c>
    </row>
    <row r="57" spans="1:8" s="173" customFormat="1">
      <c r="A57" s="247">
        <v>44013</v>
      </c>
      <c r="B57" s="93">
        <f>SUM(C57:D57)</f>
        <v>15</v>
      </c>
      <c r="C57" s="248">
        <v>3</v>
      </c>
      <c r="D57" s="93">
        <f t="shared" si="4"/>
        <v>12</v>
      </c>
      <c r="E57" s="30">
        <v>0</v>
      </c>
      <c r="F57" s="27">
        <v>8</v>
      </c>
      <c r="G57" s="27">
        <v>4</v>
      </c>
      <c r="H57" s="27">
        <v>0</v>
      </c>
    </row>
    <row r="58" spans="1:8" s="173" customFormat="1">
      <c r="A58" s="247">
        <v>44105</v>
      </c>
      <c r="B58" s="93">
        <f>SUM(C58:D58)</f>
        <v>15</v>
      </c>
      <c r="C58" s="27">
        <v>3</v>
      </c>
      <c r="D58" s="93">
        <f t="shared" si="4"/>
        <v>12</v>
      </c>
      <c r="E58" s="27">
        <v>0</v>
      </c>
      <c r="F58" s="27">
        <v>8</v>
      </c>
      <c r="G58" s="27">
        <v>4</v>
      </c>
      <c r="H58" s="27">
        <v>0</v>
      </c>
    </row>
    <row r="59" spans="1:8" s="173" customFormat="1">
      <c r="A59" s="358" t="s">
        <v>141</v>
      </c>
      <c r="B59" s="359"/>
      <c r="C59" s="359"/>
      <c r="D59" s="359"/>
      <c r="E59" s="359"/>
      <c r="F59" s="359"/>
      <c r="G59" s="359"/>
      <c r="H59" s="360"/>
    </row>
    <row r="60" spans="1:8" s="173" customFormat="1" ht="16.5" thickBot="1">
      <c r="A60" s="175">
        <v>42736</v>
      </c>
      <c r="B60" s="95">
        <f t="shared" si="2"/>
        <v>0</v>
      </c>
      <c r="C60" s="28"/>
      <c r="D60" s="95">
        <f t="shared" ref="D60:D75" si="5">SUM(E60:H60)</f>
        <v>0</v>
      </c>
      <c r="E60" s="28"/>
      <c r="F60" s="28"/>
      <c r="G60" s="28"/>
      <c r="H60" s="28"/>
    </row>
    <row r="61" spans="1:8" s="173" customFormat="1">
      <c r="A61" s="176">
        <v>42826</v>
      </c>
      <c r="B61" s="96">
        <f t="shared" si="2"/>
        <v>0</v>
      </c>
      <c r="C61" s="30"/>
      <c r="D61" s="96">
        <f t="shared" si="5"/>
        <v>0</v>
      </c>
      <c r="E61" s="30"/>
      <c r="F61" s="30"/>
      <c r="G61" s="30"/>
      <c r="H61" s="30"/>
    </row>
    <row r="62" spans="1:8" s="173" customFormat="1">
      <c r="A62" s="174">
        <v>42917</v>
      </c>
      <c r="B62" s="93">
        <f t="shared" si="2"/>
        <v>0</v>
      </c>
      <c r="C62" s="27"/>
      <c r="D62" s="93">
        <f t="shared" si="5"/>
        <v>0</v>
      </c>
      <c r="E62" s="27"/>
      <c r="F62" s="27"/>
      <c r="G62" s="27"/>
      <c r="H62" s="27"/>
    </row>
    <row r="63" spans="1:8" s="173" customFormat="1">
      <c r="A63" s="174">
        <v>43009</v>
      </c>
      <c r="B63" s="93">
        <f t="shared" si="2"/>
        <v>0</v>
      </c>
      <c r="C63" s="27"/>
      <c r="D63" s="93">
        <f t="shared" si="5"/>
        <v>0</v>
      </c>
      <c r="E63" s="27"/>
      <c r="F63" s="27"/>
      <c r="G63" s="27"/>
      <c r="H63" s="27"/>
    </row>
    <row r="64" spans="1:8" s="173" customFormat="1" ht="16.5" thickBot="1">
      <c r="A64" s="205">
        <v>43101</v>
      </c>
      <c r="B64" s="204">
        <f t="shared" si="2"/>
        <v>24</v>
      </c>
      <c r="C64" s="206">
        <v>2</v>
      </c>
      <c r="D64" s="204">
        <f t="shared" si="5"/>
        <v>22</v>
      </c>
      <c r="E64" s="28">
        <v>0</v>
      </c>
      <c r="F64" s="28">
        <v>0</v>
      </c>
      <c r="G64" s="28">
        <v>13</v>
      </c>
      <c r="H64" s="28">
        <v>9</v>
      </c>
    </row>
    <row r="65" spans="1:8" s="173" customFormat="1">
      <c r="A65" s="176">
        <v>43191</v>
      </c>
      <c r="B65" s="96">
        <f t="shared" si="2"/>
        <v>24</v>
      </c>
      <c r="C65" s="30">
        <v>2</v>
      </c>
      <c r="D65" s="96">
        <f t="shared" si="5"/>
        <v>22</v>
      </c>
      <c r="E65" s="30">
        <v>0</v>
      </c>
      <c r="F65" s="30">
        <v>0</v>
      </c>
      <c r="G65" s="30">
        <v>13</v>
      </c>
      <c r="H65" s="30">
        <v>9</v>
      </c>
    </row>
    <row r="66" spans="1:8" s="173" customFormat="1">
      <c r="A66" s="174">
        <v>43282</v>
      </c>
      <c r="B66" s="93">
        <f t="shared" si="2"/>
        <v>24</v>
      </c>
      <c r="C66" s="27">
        <v>2</v>
      </c>
      <c r="D66" s="93">
        <f t="shared" si="5"/>
        <v>22</v>
      </c>
      <c r="E66" s="27">
        <v>0</v>
      </c>
      <c r="F66" s="27">
        <v>0</v>
      </c>
      <c r="G66" s="27">
        <v>13</v>
      </c>
      <c r="H66" s="27">
        <v>9</v>
      </c>
    </row>
    <row r="67" spans="1:8" s="173" customFormat="1">
      <c r="A67" s="174">
        <v>43374</v>
      </c>
      <c r="B67" s="93">
        <f t="shared" si="2"/>
        <v>24</v>
      </c>
      <c r="C67" s="27">
        <v>2</v>
      </c>
      <c r="D67" s="93">
        <f t="shared" si="5"/>
        <v>22</v>
      </c>
      <c r="E67" s="27">
        <v>0</v>
      </c>
      <c r="F67" s="27">
        <v>0</v>
      </c>
      <c r="G67" s="27">
        <v>13</v>
      </c>
      <c r="H67" s="27">
        <v>9</v>
      </c>
    </row>
    <row r="68" spans="1:8" s="173" customFormat="1" ht="16.5" thickBot="1">
      <c r="A68" s="205">
        <v>43466</v>
      </c>
      <c r="B68" s="204">
        <f t="shared" si="2"/>
        <v>24</v>
      </c>
      <c r="C68" s="206">
        <v>2</v>
      </c>
      <c r="D68" s="204">
        <f t="shared" si="5"/>
        <v>22</v>
      </c>
      <c r="E68" s="206">
        <v>0</v>
      </c>
      <c r="F68" s="206">
        <v>0</v>
      </c>
      <c r="G68" s="206">
        <v>13</v>
      </c>
      <c r="H68" s="206">
        <v>9</v>
      </c>
    </row>
    <row r="69" spans="1:8" s="173" customFormat="1">
      <c r="A69" s="176">
        <v>43556</v>
      </c>
      <c r="B69" s="96">
        <f t="shared" si="2"/>
        <v>24</v>
      </c>
      <c r="C69" s="30">
        <v>2</v>
      </c>
      <c r="D69" s="96">
        <f t="shared" si="5"/>
        <v>22</v>
      </c>
      <c r="E69" s="30">
        <v>0</v>
      </c>
      <c r="F69" s="30">
        <v>0</v>
      </c>
      <c r="G69" s="30">
        <v>13</v>
      </c>
      <c r="H69" s="30">
        <v>9</v>
      </c>
    </row>
    <row r="70" spans="1:8" s="173" customFormat="1">
      <c r="A70" s="174">
        <v>43647</v>
      </c>
      <c r="B70" s="93">
        <f t="shared" si="2"/>
        <v>25</v>
      </c>
      <c r="C70" s="27">
        <v>2</v>
      </c>
      <c r="D70" s="93">
        <f t="shared" si="5"/>
        <v>23</v>
      </c>
      <c r="E70" s="27">
        <v>0</v>
      </c>
      <c r="F70" s="27">
        <v>0</v>
      </c>
      <c r="G70" s="27">
        <v>14</v>
      </c>
      <c r="H70" s="27">
        <v>9</v>
      </c>
    </row>
    <row r="71" spans="1:8" s="173" customFormat="1">
      <c r="A71" s="174">
        <v>43739</v>
      </c>
      <c r="B71" s="93">
        <f t="shared" si="2"/>
        <v>25</v>
      </c>
      <c r="C71" s="27">
        <v>2</v>
      </c>
      <c r="D71" s="93">
        <f t="shared" si="5"/>
        <v>23</v>
      </c>
      <c r="E71" s="27">
        <v>0</v>
      </c>
      <c r="F71" s="27">
        <v>0</v>
      </c>
      <c r="G71" s="27">
        <v>14</v>
      </c>
      <c r="H71" s="27">
        <v>9</v>
      </c>
    </row>
    <row r="72" spans="1:8" s="173" customFormat="1">
      <c r="A72" s="223">
        <v>43831</v>
      </c>
      <c r="B72" s="202">
        <f t="shared" si="2"/>
        <v>24</v>
      </c>
      <c r="C72" s="203">
        <v>2</v>
      </c>
      <c r="D72" s="202">
        <f t="shared" si="5"/>
        <v>22</v>
      </c>
      <c r="E72" s="27">
        <v>0</v>
      </c>
      <c r="F72" s="27">
        <v>0</v>
      </c>
      <c r="G72" s="27">
        <v>14</v>
      </c>
      <c r="H72" s="27">
        <v>8</v>
      </c>
    </row>
    <row r="73" spans="1:8" s="173" customFormat="1">
      <c r="A73" s="174">
        <v>43922</v>
      </c>
      <c r="B73" s="93">
        <f t="shared" si="2"/>
        <v>24</v>
      </c>
      <c r="C73" s="27">
        <v>2</v>
      </c>
      <c r="D73" s="93">
        <f t="shared" si="5"/>
        <v>22</v>
      </c>
      <c r="E73" s="30">
        <v>0</v>
      </c>
      <c r="F73" s="30">
        <v>0</v>
      </c>
      <c r="G73" s="30">
        <v>14</v>
      </c>
      <c r="H73" s="30">
        <v>8</v>
      </c>
    </row>
    <row r="74" spans="1:8" s="173" customFormat="1">
      <c r="A74" s="247">
        <v>44013</v>
      </c>
      <c r="B74" s="93">
        <f t="shared" si="2"/>
        <v>23</v>
      </c>
      <c r="C74" s="248">
        <v>2</v>
      </c>
      <c r="D74" s="93">
        <f t="shared" si="5"/>
        <v>21</v>
      </c>
      <c r="E74" s="27">
        <v>0</v>
      </c>
      <c r="F74" s="27">
        <v>0</v>
      </c>
      <c r="G74" s="27">
        <v>14</v>
      </c>
      <c r="H74" s="27">
        <v>7</v>
      </c>
    </row>
    <row r="75" spans="1:8" s="173" customFormat="1">
      <c r="A75" s="247">
        <v>44105</v>
      </c>
      <c r="B75" s="93">
        <f t="shared" si="2"/>
        <v>23</v>
      </c>
      <c r="C75" s="248">
        <v>2</v>
      </c>
      <c r="D75" s="93">
        <f t="shared" si="5"/>
        <v>21</v>
      </c>
      <c r="E75" s="27">
        <v>0</v>
      </c>
      <c r="F75" s="27">
        <v>0</v>
      </c>
      <c r="G75" s="27">
        <v>14</v>
      </c>
      <c r="H75" s="27">
        <v>7</v>
      </c>
    </row>
    <row r="76" spans="1:8" s="173" customFormat="1">
      <c r="A76" s="358" t="s">
        <v>142</v>
      </c>
      <c r="B76" s="359"/>
      <c r="C76" s="359"/>
      <c r="D76" s="359"/>
      <c r="E76" s="359"/>
      <c r="F76" s="359"/>
      <c r="G76" s="359"/>
      <c r="H76" s="360"/>
    </row>
    <row r="77" spans="1:8" s="173" customFormat="1" ht="16.5" thickBot="1">
      <c r="A77" s="175">
        <v>42736</v>
      </c>
      <c r="B77" s="95">
        <f t="shared" si="2"/>
        <v>0</v>
      </c>
      <c r="C77" s="28"/>
      <c r="D77" s="95">
        <f t="shared" ref="D77:D91" si="6">SUM(E77:H77)</f>
        <v>0</v>
      </c>
      <c r="E77" s="28"/>
      <c r="F77" s="28"/>
      <c r="G77" s="28"/>
      <c r="H77" s="28"/>
    </row>
    <row r="78" spans="1:8" s="173" customFormat="1">
      <c r="A78" s="176">
        <v>42826</v>
      </c>
      <c r="B78" s="96">
        <f t="shared" si="2"/>
        <v>0</v>
      </c>
      <c r="C78" s="30"/>
      <c r="D78" s="96">
        <f t="shared" si="6"/>
        <v>0</v>
      </c>
      <c r="E78" s="30"/>
      <c r="F78" s="30"/>
      <c r="G78" s="30"/>
      <c r="H78" s="30"/>
    </row>
    <row r="79" spans="1:8" s="173" customFormat="1">
      <c r="A79" s="174">
        <v>42917</v>
      </c>
      <c r="B79" s="93">
        <f t="shared" si="2"/>
        <v>0</v>
      </c>
      <c r="C79" s="27"/>
      <c r="D79" s="93">
        <f t="shared" si="6"/>
        <v>0</v>
      </c>
      <c r="E79" s="27"/>
      <c r="F79" s="27"/>
      <c r="G79" s="27"/>
      <c r="H79" s="27"/>
    </row>
    <row r="80" spans="1:8" s="173" customFormat="1">
      <c r="A80" s="174">
        <v>43009</v>
      </c>
      <c r="B80" s="93">
        <f t="shared" si="2"/>
        <v>0</v>
      </c>
      <c r="C80" s="27"/>
      <c r="D80" s="93">
        <f t="shared" si="6"/>
        <v>0</v>
      </c>
      <c r="E80" s="27"/>
      <c r="F80" s="27"/>
      <c r="G80" s="27"/>
      <c r="H80" s="27"/>
    </row>
    <row r="81" spans="1:8" s="173" customFormat="1" ht="16.5" thickBot="1">
      <c r="A81" s="205">
        <v>43101</v>
      </c>
      <c r="B81" s="204">
        <f t="shared" si="2"/>
        <v>10</v>
      </c>
      <c r="C81" s="206">
        <v>2</v>
      </c>
      <c r="D81" s="204">
        <f t="shared" si="6"/>
        <v>8</v>
      </c>
      <c r="E81" s="28">
        <v>7</v>
      </c>
      <c r="F81" s="28">
        <v>0</v>
      </c>
      <c r="G81" s="28">
        <v>1</v>
      </c>
      <c r="H81" s="28">
        <v>0</v>
      </c>
    </row>
    <row r="82" spans="1:8" s="173" customFormat="1">
      <c r="A82" s="176">
        <v>43191</v>
      </c>
      <c r="B82" s="96">
        <f t="shared" si="2"/>
        <v>10</v>
      </c>
      <c r="C82" s="30">
        <v>2</v>
      </c>
      <c r="D82" s="96">
        <f t="shared" si="6"/>
        <v>8</v>
      </c>
      <c r="E82" s="30">
        <v>7</v>
      </c>
      <c r="F82" s="30">
        <v>0</v>
      </c>
      <c r="G82" s="30">
        <v>1</v>
      </c>
      <c r="H82" s="30">
        <v>0</v>
      </c>
    </row>
    <row r="83" spans="1:8" s="173" customFormat="1">
      <c r="A83" s="174">
        <v>43282</v>
      </c>
      <c r="B83" s="93">
        <f t="shared" si="2"/>
        <v>11</v>
      </c>
      <c r="C83" s="27">
        <v>2</v>
      </c>
      <c r="D83" s="93">
        <f t="shared" si="6"/>
        <v>9</v>
      </c>
      <c r="E83" s="27">
        <v>7</v>
      </c>
      <c r="F83" s="27">
        <v>0</v>
      </c>
      <c r="G83" s="27">
        <v>1</v>
      </c>
      <c r="H83" s="27">
        <v>1</v>
      </c>
    </row>
    <row r="84" spans="1:8" s="173" customFormat="1">
      <c r="A84" s="174">
        <v>43374</v>
      </c>
      <c r="B84" s="93">
        <f t="shared" si="2"/>
        <v>13</v>
      </c>
      <c r="C84" s="27">
        <v>2</v>
      </c>
      <c r="D84" s="93">
        <f t="shared" si="6"/>
        <v>11</v>
      </c>
      <c r="E84" s="27">
        <v>9</v>
      </c>
      <c r="F84" s="27">
        <v>0</v>
      </c>
      <c r="G84" s="27">
        <v>1</v>
      </c>
      <c r="H84" s="27">
        <v>1</v>
      </c>
    </row>
    <row r="85" spans="1:8" s="173" customFormat="1" ht="16.5" thickBot="1">
      <c r="A85" s="205">
        <v>43466</v>
      </c>
      <c r="B85" s="204">
        <f t="shared" si="2"/>
        <v>13</v>
      </c>
      <c r="C85" s="206">
        <v>2</v>
      </c>
      <c r="D85" s="204">
        <f t="shared" si="6"/>
        <v>11</v>
      </c>
      <c r="E85" s="28">
        <v>9</v>
      </c>
      <c r="F85" s="28">
        <v>0</v>
      </c>
      <c r="G85" s="28">
        <v>1</v>
      </c>
      <c r="H85" s="28">
        <v>1</v>
      </c>
    </row>
    <row r="86" spans="1:8" s="173" customFormat="1">
      <c r="A86" s="176">
        <v>43556</v>
      </c>
      <c r="B86" s="96">
        <f t="shared" si="2"/>
        <v>17</v>
      </c>
      <c r="C86" s="30">
        <v>2</v>
      </c>
      <c r="D86" s="96">
        <f t="shared" si="6"/>
        <v>15</v>
      </c>
      <c r="E86" s="30">
        <v>10</v>
      </c>
      <c r="F86" s="30">
        <v>3</v>
      </c>
      <c r="G86" s="30">
        <v>1</v>
      </c>
      <c r="H86" s="30">
        <v>1</v>
      </c>
    </row>
    <row r="87" spans="1:8" s="173" customFormat="1">
      <c r="A87" s="174">
        <v>43647</v>
      </c>
      <c r="B87" s="93">
        <f t="shared" si="2"/>
        <v>19</v>
      </c>
      <c r="C87" s="27">
        <v>2</v>
      </c>
      <c r="D87" s="93">
        <f t="shared" si="6"/>
        <v>17</v>
      </c>
      <c r="E87" s="27">
        <v>11</v>
      </c>
      <c r="F87" s="27">
        <v>3</v>
      </c>
      <c r="G87" s="27">
        <v>1</v>
      </c>
      <c r="H87" s="27">
        <v>2</v>
      </c>
    </row>
    <row r="88" spans="1:8" s="173" customFormat="1">
      <c r="A88" s="174">
        <v>43739</v>
      </c>
      <c r="B88" s="202">
        <f t="shared" si="2"/>
        <v>19</v>
      </c>
      <c r="C88" s="203">
        <v>2</v>
      </c>
      <c r="D88" s="202">
        <f t="shared" si="6"/>
        <v>17</v>
      </c>
      <c r="E88" s="27">
        <v>11</v>
      </c>
      <c r="F88" s="27">
        <v>3</v>
      </c>
      <c r="G88" s="27">
        <v>1</v>
      </c>
      <c r="H88" s="27">
        <v>2</v>
      </c>
    </row>
    <row r="89" spans="1:8" s="173" customFormat="1">
      <c r="A89" s="223">
        <v>43831</v>
      </c>
      <c r="B89" s="202">
        <f t="shared" si="2"/>
        <v>24</v>
      </c>
      <c r="C89" s="203">
        <v>2</v>
      </c>
      <c r="D89" s="202">
        <f t="shared" si="6"/>
        <v>22</v>
      </c>
      <c r="E89" s="27">
        <v>11</v>
      </c>
      <c r="F89" s="27">
        <v>4</v>
      </c>
      <c r="G89" s="27">
        <v>1</v>
      </c>
      <c r="H89" s="27">
        <v>6</v>
      </c>
    </row>
    <row r="90" spans="1:8" s="173" customFormat="1">
      <c r="A90" s="174">
        <v>43922</v>
      </c>
      <c r="B90" s="93">
        <f t="shared" si="2"/>
        <v>24</v>
      </c>
      <c r="C90" s="27">
        <v>2</v>
      </c>
      <c r="D90" s="93">
        <f t="shared" si="6"/>
        <v>22</v>
      </c>
      <c r="E90" s="30">
        <v>2</v>
      </c>
      <c r="F90" s="30">
        <v>13</v>
      </c>
      <c r="G90" s="30">
        <v>1</v>
      </c>
      <c r="H90" s="30">
        <v>6</v>
      </c>
    </row>
    <row r="91" spans="1:8" s="173" customFormat="1">
      <c r="A91" s="247">
        <v>44013</v>
      </c>
      <c r="B91" s="93">
        <f t="shared" si="2"/>
        <v>24</v>
      </c>
      <c r="C91" s="248">
        <v>2</v>
      </c>
      <c r="D91" s="93">
        <f t="shared" si="6"/>
        <v>22</v>
      </c>
      <c r="E91" s="27">
        <v>2</v>
      </c>
      <c r="F91" s="27">
        <v>13</v>
      </c>
      <c r="G91" s="27">
        <v>1</v>
      </c>
      <c r="H91" s="27">
        <v>6</v>
      </c>
    </row>
    <row r="92" spans="1:8" s="173" customFormat="1">
      <c r="A92" s="247">
        <v>44105</v>
      </c>
      <c r="B92" s="93">
        <f t="shared" ref="B92" si="7">SUM(C92:D92)</f>
        <v>24</v>
      </c>
      <c r="C92" s="248">
        <v>2</v>
      </c>
      <c r="D92" s="93">
        <f t="shared" ref="D92" si="8">SUM(E92:H92)</f>
        <v>22</v>
      </c>
      <c r="E92" s="27">
        <v>2</v>
      </c>
      <c r="F92" s="27">
        <v>13</v>
      </c>
      <c r="G92" s="27">
        <v>1</v>
      </c>
      <c r="H92" s="27">
        <v>6</v>
      </c>
    </row>
    <row r="93" spans="1:8">
      <c r="A93" s="358" t="s">
        <v>148</v>
      </c>
      <c r="B93" s="359"/>
      <c r="C93" s="359"/>
      <c r="D93" s="359"/>
      <c r="E93" s="359"/>
      <c r="F93" s="359"/>
      <c r="G93" s="359"/>
      <c r="H93" s="360"/>
    </row>
    <row r="94" spans="1:8" ht="16.5" thickBot="1">
      <c r="A94" s="175">
        <v>42736</v>
      </c>
      <c r="B94" s="95">
        <f t="shared" ref="B94:C109" si="9">SUM(B9,B26,B43,B60,B77)</f>
        <v>0</v>
      </c>
      <c r="C94" s="95">
        <f t="shared" si="9"/>
        <v>0</v>
      </c>
      <c r="D94" s="95">
        <f t="shared" ref="D94:H94" si="10">SUM(D9,D26,D43,D60,D77)</f>
        <v>0</v>
      </c>
      <c r="E94" s="95">
        <f t="shared" si="10"/>
        <v>0</v>
      </c>
      <c r="F94" s="95">
        <f t="shared" si="10"/>
        <v>0</v>
      </c>
      <c r="G94" s="95">
        <f t="shared" si="10"/>
        <v>0</v>
      </c>
      <c r="H94" s="95">
        <f t="shared" si="10"/>
        <v>0</v>
      </c>
    </row>
    <row r="95" spans="1:8">
      <c r="A95" s="176">
        <v>42826</v>
      </c>
      <c r="B95" s="96">
        <f t="shared" si="9"/>
        <v>0</v>
      </c>
      <c r="C95" s="96">
        <f t="shared" si="9"/>
        <v>0</v>
      </c>
      <c r="D95" s="96">
        <f t="shared" ref="D95:H108" si="11">SUM(D10,D27,D44,D61,D78)</f>
        <v>0</v>
      </c>
      <c r="E95" s="96">
        <f t="shared" si="11"/>
        <v>0</v>
      </c>
      <c r="F95" s="96">
        <f t="shared" si="11"/>
        <v>0</v>
      </c>
      <c r="G95" s="96">
        <f t="shared" si="11"/>
        <v>0</v>
      </c>
      <c r="H95" s="96">
        <f t="shared" si="11"/>
        <v>0</v>
      </c>
    </row>
    <row r="96" spans="1:8">
      <c r="A96" s="174">
        <v>42917</v>
      </c>
      <c r="B96" s="93">
        <f t="shared" si="9"/>
        <v>0</v>
      </c>
      <c r="C96" s="93">
        <f t="shared" si="9"/>
        <v>0</v>
      </c>
      <c r="D96" s="93">
        <f t="shared" si="11"/>
        <v>0</v>
      </c>
      <c r="E96" s="93">
        <f t="shared" si="11"/>
        <v>0</v>
      </c>
      <c r="F96" s="93">
        <f t="shared" si="11"/>
        <v>0</v>
      </c>
      <c r="G96" s="93">
        <f t="shared" si="11"/>
        <v>0</v>
      </c>
      <c r="H96" s="93">
        <f t="shared" si="11"/>
        <v>0</v>
      </c>
    </row>
    <row r="97" spans="1:8">
      <c r="A97" s="174">
        <v>43009</v>
      </c>
      <c r="B97" s="93">
        <f t="shared" si="9"/>
        <v>0</v>
      </c>
      <c r="C97" s="93">
        <f t="shared" si="9"/>
        <v>0</v>
      </c>
      <c r="D97" s="93">
        <f t="shared" si="11"/>
        <v>0</v>
      </c>
      <c r="E97" s="93">
        <f t="shared" si="11"/>
        <v>0</v>
      </c>
      <c r="F97" s="93">
        <f t="shared" si="11"/>
        <v>0</v>
      </c>
      <c r="G97" s="93">
        <f t="shared" si="11"/>
        <v>0</v>
      </c>
      <c r="H97" s="93">
        <f t="shared" si="11"/>
        <v>0</v>
      </c>
    </row>
    <row r="98" spans="1:8" ht="16.5" thickBot="1">
      <c r="A98" s="205">
        <v>43101</v>
      </c>
      <c r="B98" s="204">
        <f t="shared" si="9"/>
        <v>75</v>
      </c>
      <c r="C98" s="204">
        <f t="shared" si="9"/>
        <v>19</v>
      </c>
      <c r="D98" s="204">
        <f t="shared" si="11"/>
        <v>56</v>
      </c>
      <c r="E98" s="204">
        <f t="shared" si="11"/>
        <v>13</v>
      </c>
      <c r="F98" s="204">
        <f t="shared" si="11"/>
        <v>1</v>
      </c>
      <c r="G98" s="204">
        <f t="shared" si="11"/>
        <v>22</v>
      </c>
      <c r="H98" s="204">
        <f t="shared" si="11"/>
        <v>20</v>
      </c>
    </row>
    <row r="99" spans="1:8">
      <c r="A99" s="176">
        <v>43191</v>
      </c>
      <c r="B99" s="96">
        <f t="shared" si="9"/>
        <v>80</v>
      </c>
      <c r="C99" s="96">
        <f t="shared" si="9"/>
        <v>20</v>
      </c>
      <c r="D99" s="96">
        <f t="shared" si="11"/>
        <v>60</v>
      </c>
      <c r="E99" s="96">
        <f t="shared" si="11"/>
        <v>14</v>
      </c>
      <c r="F99" s="96">
        <f t="shared" si="11"/>
        <v>1</v>
      </c>
      <c r="G99" s="96">
        <f t="shared" si="11"/>
        <v>25</v>
      </c>
      <c r="H99" s="96">
        <f t="shared" si="11"/>
        <v>20</v>
      </c>
    </row>
    <row r="100" spans="1:8">
      <c r="A100" s="174">
        <v>43282</v>
      </c>
      <c r="B100" s="96">
        <f t="shared" si="9"/>
        <v>83</v>
      </c>
      <c r="C100" s="96">
        <f t="shared" si="9"/>
        <v>20</v>
      </c>
      <c r="D100" s="96">
        <f t="shared" si="11"/>
        <v>63</v>
      </c>
      <c r="E100" s="96">
        <f t="shared" si="11"/>
        <v>14</v>
      </c>
      <c r="F100" s="96">
        <f t="shared" si="11"/>
        <v>1</v>
      </c>
      <c r="G100" s="96">
        <f t="shared" si="11"/>
        <v>27</v>
      </c>
      <c r="H100" s="96">
        <f t="shared" si="11"/>
        <v>21</v>
      </c>
    </row>
    <row r="101" spans="1:8">
      <c r="A101" s="174">
        <v>43374</v>
      </c>
      <c r="B101" s="93">
        <f t="shared" si="9"/>
        <v>85</v>
      </c>
      <c r="C101" s="93">
        <f t="shared" si="9"/>
        <v>20</v>
      </c>
      <c r="D101" s="93">
        <f t="shared" si="11"/>
        <v>65</v>
      </c>
      <c r="E101" s="93">
        <f t="shared" si="11"/>
        <v>16</v>
      </c>
      <c r="F101" s="93">
        <f t="shared" si="11"/>
        <v>1</v>
      </c>
      <c r="G101" s="93">
        <f t="shared" si="11"/>
        <v>27</v>
      </c>
      <c r="H101" s="93">
        <f t="shared" si="11"/>
        <v>21</v>
      </c>
    </row>
    <row r="102" spans="1:8" s="173" customFormat="1" ht="16.5" thickBot="1">
      <c r="A102" s="205">
        <v>43466</v>
      </c>
      <c r="B102" s="204">
        <f t="shared" si="9"/>
        <v>88</v>
      </c>
      <c r="C102" s="204">
        <f t="shared" si="9"/>
        <v>20</v>
      </c>
      <c r="D102" s="204">
        <f t="shared" si="11"/>
        <v>68</v>
      </c>
      <c r="E102" s="204">
        <f t="shared" si="11"/>
        <v>17</v>
      </c>
      <c r="F102" s="204">
        <f t="shared" si="11"/>
        <v>3</v>
      </c>
      <c r="G102" s="204">
        <f t="shared" si="11"/>
        <v>27</v>
      </c>
      <c r="H102" s="95">
        <f t="shared" si="11"/>
        <v>21</v>
      </c>
    </row>
    <row r="103" spans="1:8" s="173" customFormat="1">
      <c r="A103" s="176">
        <v>43556</v>
      </c>
      <c r="B103" s="96">
        <f t="shared" si="9"/>
        <v>99</v>
      </c>
      <c r="C103" s="96">
        <f t="shared" si="9"/>
        <v>20</v>
      </c>
      <c r="D103" s="96">
        <f t="shared" si="11"/>
        <v>79</v>
      </c>
      <c r="E103" s="96">
        <f t="shared" si="11"/>
        <v>20</v>
      </c>
      <c r="F103" s="96">
        <f t="shared" si="11"/>
        <v>8</v>
      </c>
      <c r="G103" s="96">
        <f t="shared" si="11"/>
        <v>27</v>
      </c>
      <c r="H103" s="96">
        <f t="shared" si="11"/>
        <v>24</v>
      </c>
    </row>
    <row r="104" spans="1:8" s="173" customFormat="1">
      <c r="A104" s="174">
        <v>43647</v>
      </c>
      <c r="B104" s="93">
        <f t="shared" si="9"/>
        <v>101</v>
      </c>
      <c r="C104" s="93">
        <f t="shared" si="9"/>
        <v>20</v>
      </c>
      <c r="D104" s="93">
        <f t="shared" si="11"/>
        <v>81</v>
      </c>
      <c r="E104" s="93">
        <f t="shared" si="11"/>
        <v>22</v>
      </c>
      <c r="F104" s="93">
        <f t="shared" si="11"/>
        <v>9</v>
      </c>
      <c r="G104" s="93">
        <f t="shared" si="11"/>
        <v>25</v>
      </c>
      <c r="H104" s="93">
        <f t="shared" si="11"/>
        <v>25</v>
      </c>
    </row>
    <row r="105" spans="1:8" s="173" customFormat="1">
      <c r="A105" s="174">
        <v>43739</v>
      </c>
      <c r="B105" s="93">
        <f t="shared" si="9"/>
        <v>101</v>
      </c>
      <c r="C105" s="93">
        <f t="shared" si="9"/>
        <v>20</v>
      </c>
      <c r="D105" s="93">
        <f t="shared" si="11"/>
        <v>81</v>
      </c>
      <c r="E105" s="93">
        <f t="shared" si="11"/>
        <v>22</v>
      </c>
      <c r="F105" s="93">
        <f t="shared" si="11"/>
        <v>9</v>
      </c>
      <c r="G105" s="93">
        <f t="shared" si="11"/>
        <v>25</v>
      </c>
      <c r="H105" s="93">
        <f t="shared" si="11"/>
        <v>25</v>
      </c>
    </row>
    <row r="106" spans="1:8">
      <c r="A106" s="174">
        <v>43831</v>
      </c>
      <c r="B106" s="93">
        <f t="shared" si="9"/>
        <v>104</v>
      </c>
      <c r="C106" s="93">
        <f t="shared" si="9"/>
        <v>20</v>
      </c>
      <c r="D106" s="93">
        <f t="shared" si="11"/>
        <v>84</v>
      </c>
      <c r="E106" s="93">
        <f t="shared" si="11"/>
        <v>20</v>
      </c>
      <c r="F106" s="93">
        <f t="shared" si="11"/>
        <v>11</v>
      </c>
      <c r="G106" s="93">
        <f t="shared" si="11"/>
        <v>25</v>
      </c>
      <c r="H106" s="93">
        <f t="shared" si="11"/>
        <v>28</v>
      </c>
    </row>
    <row r="107" spans="1:8">
      <c r="A107" s="174">
        <v>43922</v>
      </c>
      <c r="B107" s="93">
        <f t="shared" si="9"/>
        <v>105</v>
      </c>
      <c r="C107" s="93">
        <f t="shared" si="9"/>
        <v>20</v>
      </c>
      <c r="D107" s="93">
        <f t="shared" si="11"/>
        <v>85</v>
      </c>
      <c r="E107" s="93">
        <f t="shared" si="11"/>
        <v>4</v>
      </c>
      <c r="F107" s="93">
        <f t="shared" si="11"/>
        <v>28</v>
      </c>
      <c r="G107" s="93">
        <f t="shared" si="11"/>
        <v>25</v>
      </c>
      <c r="H107" s="93">
        <f t="shared" si="11"/>
        <v>28</v>
      </c>
    </row>
    <row r="108" spans="1:8">
      <c r="A108" s="249">
        <v>44013</v>
      </c>
      <c r="B108" s="93">
        <f t="shared" si="9"/>
        <v>105</v>
      </c>
      <c r="C108" s="93">
        <f t="shared" si="9"/>
        <v>20</v>
      </c>
      <c r="D108" s="93">
        <f t="shared" si="11"/>
        <v>85</v>
      </c>
      <c r="E108" s="93">
        <f t="shared" si="11"/>
        <v>4</v>
      </c>
      <c r="F108" s="93">
        <f t="shared" si="11"/>
        <v>29</v>
      </c>
      <c r="G108" s="93">
        <f t="shared" si="11"/>
        <v>25</v>
      </c>
      <c r="H108" s="93">
        <f t="shared" si="11"/>
        <v>27</v>
      </c>
    </row>
    <row r="109" spans="1:8">
      <c r="A109" s="249">
        <v>44105</v>
      </c>
      <c r="B109" s="93">
        <f t="shared" si="9"/>
        <v>105</v>
      </c>
      <c r="C109" s="93">
        <f t="shared" si="9"/>
        <v>20</v>
      </c>
      <c r="D109" s="93">
        <f>SUM(D24,D41,D58,D75,D92)</f>
        <v>85</v>
      </c>
      <c r="E109" s="93">
        <f>SUM(E24,E41,E58,E75,E92)</f>
        <v>4</v>
      </c>
      <c r="F109" s="93">
        <f t="shared" ref="F109:H109" si="12">SUM(F24,F41,F58,F75,F92)</f>
        <v>29</v>
      </c>
      <c r="G109" s="93">
        <f t="shared" si="12"/>
        <v>25</v>
      </c>
      <c r="H109" s="93">
        <f t="shared" si="12"/>
        <v>27</v>
      </c>
    </row>
  </sheetData>
  <sheetProtection formatCells="0" formatColumns="0" formatRows="0" sort="0" autoFilter="0"/>
  <mergeCells count="14">
    <mergeCell ref="A93:H93"/>
    <mergeCell ref="A1:H1"/>
    <mergeCell ref="A8:H8"/>
    <mergeCell ref="A25:H25"/>
    <mergeCell ref="A42:H42"/>
    <mergeCell ref="A59:H59"/>
    <mergeCell ref="A76:H76"/>
    <mergeCell ref="A3:A6"/>
    <mergeCell ref="B3:H3"/>
    <mergeCell ref="B4:B6"/>
    <mergeCell ref="E5:H5"/>
    <mergeCell ref="C4:H4"/>
    <mergeCell ref="C5:C6"/>
    <mergeCell ref="D5:D6"/>
  </mergeCells>
  <dataValidations count="1">
    <dataValidation type="list" allowBlank="1" showInputMessage="1" showErrorMessage="1" sqref="A26:A41 A9:A24 A77:A92 A43:A58 A60:A75 A94:A109">
      <formula1>Дата</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sheetPr codeName="Лист5">
    <pageSetUpPr fitToPage="1"/>
  </sheetPr>
  <dimension ref="A1:I64"/>
  <sheetViews>
    <sheetView zoomScaleSheetLayoutView="100" workbookViewId="0">
      <pane ySplit="5" topLeftCell="A30" activePane="bottomLeft" state="frozen"/>
      <selection pane="bottomLeft" activeCell="B13" sqref="B13"/>
    </sheetView>
  </sheetViews>
  <sheetFormatPr defaultRowHeight="15.75"/>
  <cols>
    <col min="1" max="1" width="54.7109375" style="178" customWidth="1"/>
    <col min="2" max="4" width="31.140625" style="178" bestFit="1" customWidth="1"/>
    <col min="5" max="9" width="14" style="178" customWidth="1"/>
    <col min="10" max="10" width="26.5703125" style="178" customWidth="1"/>
    <col min="11" max="16384" width="9.140625" style="178"/>
  </cols>
  <sheetData>
    <row r="1" spans="1:9" ht="16.5">
      <c r="A1" s="375" t="s">
        <v>521</v>
      </c>
      <c r="B1" s="375"/>
      <c r="C1" s="375"/>
      <c r="D1" s="375"/>
      <c r="E1" s="177"/>
      <c r="F1" s="177"/>
      <c r="G1" s="177"/>
      <c r="H1" s="177"/>
      <c r="I1" s="177"/>
    </row>
    <row r="2" spans="1:9" ht="16.5">
      <c r="A2" s="376" t="s">
        <v>522</v>
      </c>
      <c r="B2" s="376"/>
      <c r="C2" s="376"/>
      <c r="D2" s="376"/>
      <c r="E2" s="179"/>
      <c r="F2" s="179"/>
      <c r="G2" s="179"/>
      <c r="H2" s="179"/>
      <c r="I2" s="179"/>
    </row>
    <row r="3" spans="1:9">
      <c r="A3" s="180"/>
      <c r="B3" s="180"/>
      <c r="C3" s="180"/>
      <c r="D3" s="180"/>
    </row>
    <row r="4" spans="1:9" ht="78.75">
      <c r="A4" s="377" t="s">
        <v>449</v>
      </c>
      <c r="B4" s="181" t="s">
        <v>526</v>
      </c>
      <c r="C4" s="182" t="s">
        <v>458</v>
      </c>
      <c r="D4" s="182" t="s">
        <v>457</v>
      </c>
    </row>
    <row r="5" spans="1:9">
      <c r="A5" s="378"/>
      <c r="B5" s="183" t="s">
        <v>268</v>
      </c>
      <c r="C5" s="183" t="s">
        <v>268</v>
      </c>
      <c r="D5" s="183" t="s">
        <v>268</v>
      </c>
    </row>
    <row r="6" spans="1:9">
      <c r="A6" s="162">
        <v>1</v>
      </c>
      <c r="B6" s="162">
        <v>2</v>
      </c>
      <c r="C6" s="162">
        <v>3</v>
      </c>
      <c r="D6" s="162">
        <v>4</v>
      </c>
    </row>
    <row r="7" spans="1:9">
      <c r="A7" s="379" t="s">
        <v>139</v>
      </c>
      <c r="B7" s="380"/>
      <c r="C7" s="380"/>
      <c r="D7" s="381"/>
    </row>
    <row r="8" spans="1:9" ht="90">
      <c r="A8" s="184" t="s">
        <v>478</v>
      </c>
      <c r="B8" s="7"/>
      <c r="C8" s="7"/>
      <c r="D8" s="7"/>
    </row>
    <row r="9" spans="1:9" ht="45">
      <c r="A9" s="184" t="s">
        <v>459</v>
      </c>
      <c r="B9" s="7"/>
      <c r="C9" s="94" t="s">
        <v>451</v>
      </c>
      <c r="D9" s="7"/>
    </row>
    <row r="10" spans="1:9" ht="60">
      <c r="A10" s="184" t="s">
        <v>460</v>
      </c>
      <c r="B10" s="7">
        <v>0.2</v>
      </c>
      <c r="C10" s="94" t="s">
        <v>451</v>
      </c>
      <c r="D10" s="7">
        <v>0.2</v>
      </c>
    </row>
    <row r="11" spans="1:9" ht="30">
      <c r="A11" s="184" t="s">
        <v>452</v>
      </c>
      <c r="B11" s="7"/>
      <c r="C11" s="7"/>
      <c r="D11" s="7"/>
    </row>
    <row r="12" spans="1:9" ht="45">
      <c r="A12" s="184" t="s">
        <v>461</v>
      </c>
      <c r="B12" s="7"/>
      <c r="C12" s="94" t="s">
        <v>451</v>
      </c>
      <c r="D12" s="7"/>
    </row>
    <row r="13" spans="1:9" ht="60">
      <c r="A13" s="184" t="s">
        <v>479</v>
      </c>
      <c r="B13" s="7"/>
      <c r="C13" s="7"/>
      <c r="D13" s="7"/>
    </row>
    <row r="14" spans="1:9" ht="45">
      <c r="A14" s="184" t="s">
        <v>462</v>
      </c>
      <c r="B14" s="7"/>
      <c r="C14" s="94" t="s">
        <v>451</v>
      </c>
      <c r="D14" s="94" t="s">
        <v>451</v>
      </c>
    </row>
    <row r="15" spans="1:9" ht="60">
      <c r="A15" s="185" t="s">
        <v>463</v>
      </c>
      <c r="B15" s="7"/>
      <c r="C15" s="94" t="s">
        <v>451</v>
      </c>
      <c r="D15" s="94" t="s">
        <v>451</v>
      </c>
    </row>
    <row r="16" spans="1:9" s="187" customFormat="1">
      <c r="A16" s="186" t="s">
        <v>148</v>
      </c>
      <c r="B16" s="97">
        <f>SUM(B8:B15)</f>
        <v>0.2</v>
      </c>
      <c r="C16" s="97" t="s">
        <v>46</v>
      </c>
      <c r="D16" s="97" t="s">
        <v>46</v>
      </c>
    </row>
    <row r="17" spans="1:4">
      <c r="A17" s="188" t="s">
        <v>476</v>
      </c>
      <c r="B17" s="94">
        <f>SUM(B8:B11)</f>
        <v>0.2</v>
      </c>
      <c r="C17" s="94">
        <f>SUM(C8,B9,B10,C11)</f>
        <v>0.2</v>
      </c>
      <c r="D17" s="94">
        <f>SUM(D8:D11)</f>
        <v>0.2</v>
      </c>
    </row>
    <row r="18" spans="1:4">
      <c r="A18" s="188" t="s">
        <v>477</v>
      </c>
      <c r="B18" s="94" t="s">
        <v>46</v>
      </c>
      <c r="C18" s="137">
        <f>SUM(C8,B9,B10,C11,B12,C13)</f>
        <v>0.2</v>
      </c>
      <c r="D18" s="137">
        <f>SUM(D8:D13)</f>
        <v>0.2</v>
      </c>
    </row>
    <row r="19" spans="1:4">
      <c r="A19" s="372" t="s">
        <v>456</v>
      </c>
      <c r="B19" s="373"/>
      <c r="C19" s="373"/>
      <c r="D19" s="374"/>
    </row>
    <row r="20" spans="1:4" ht="90">
      <c r="A20" s="184" t="s">
        <v>480</v>
      </c>
      <c r="B20" s="7">
        <v>0.1</v>
      </c>
      <c r="C20" s="7"/>
      <c r="D20" s="7"/>
    </row>
    <row r="21" spans="1:4" ht="45">
      <c r="A21" s="184" t="s">
        <v>450</v>
      </c>
      <c r="B21" s="7">
        <v>0.8</v>
      </c>
      <c r="C21" s="94" t="s">
        <v>451</v>
      </c>
      <c r="D21" s="7">
        <v>0.8</v>
      </c>
    </row>
    <row r="22" spans="1:4" ht="30">
      <c r="A22" s="184" t="s">
        <v>452</v>
      </c>
      <c r="B22" s="7">
        <v>18.7</v>
      </c>
      <c r="C22" s="7">
        <v>6.3</v>
      </c>
      <c r="D22" s="7">
        <v>0</v>
      </c>
    </row>
    <row r="23" spans="1:4" ht="45">
      <c r="A23" s="184" t="s">
        <v>453</v>
      </c>
      <c r="B23" s="7">
        <v>26.1</v>
      </c>
      <c r="C23" s="94" t="s">
        <v>451</v>
      </c>
      <c r="D23" s="7">
        <v>13.6</v>
      </c>
    </row>
    <row r="24" spans="1:4" ht="45">
      <c r="A24" s="184" t="s">
        <v>481</v>
      </c>
      <c r="B24" s="7"/>
      <c r="C24" s="7"/>
      <c r="D24" s="7"/>
    </row>
    <row r="25" spans="1:4" ht="45">
      <c r="A25" s="189" t="s">
        <v>454</v>
      </c>
      <c r="B25" s="7">
        <v>987</v>
      </c>
      <c r="C25" s="94" t="s">
        <v>451</v>
      </c>
      <c r="D25" s="94" t="s">
        <v>451</v>
      </c>
    </row>
    <row r="26" spans="1:4" ht="45">
      <c r="A26" s="185" t="s">
        <v>455</v>
      </c>
      <c r="B26" s="7"/>
      <c r="C26" s="94" t="s">
        <v>451</v>
      </c>
      <c r="D26" s="94" t="s">
        <v>451</v>
      </c>
    </row>
    <row r="27" spans="1:4" s="187" customFormat="1">
      <c r="A27" s="186" t="s">
        <v>148</v>
      </c>
      <c r="B27" s="97">
        <f>SUM(B20:B26)</f>
        <v>1032.7</v>
      </c>
      <c r="C27" s="97" t="s">
        <v>46</v>
      </c>
      <c r="D27" s="97" t="s">
        <v>46</v>
      </c>
    </row>
    <row r="28" spans="1:4">
      <c r="A28" s="188" t="s">
        <v>476</v>
      </c>
      <c r="B28" s="94">
        <f>SUM(B20:B22)</f>
        <v>19.599999999999998</v>
      </c>
      <c r="C28" s="94">
        <f>SUM(C20,B21,C22)</f>
        <v>7.1</v>
      </c>
      <c r="D28" s="94">
        <f>SUM(D20:D22)</f>
        <v>0.8</v>
      </c>
    </row>
    <row r="29" spans="1:4">
      <c r="A29" s="188" t="s">
        <v>477</v>
      </c>
      <c r="B29" s="94" t="s">
        <v>46</v>
      </c>
      <c r="C29" s="137">
        <f>SUM(C20,B21,C22,B23,C24)</f>
        <v>33.200000000000003</v>
      </c>
      <c r="D29" s="137">
        <f>SUM(D20:D24)</f>
        <v>14.4</v>
      </c>
    </row>
    <row r="30" spans="1:4">
      <c r="A30" s="372" t="s">
        <v>140</v>
      </c>
      <c r="B30" s="373"/>
      <c r="C30" s="373"/>
      <c r="D30" s="374"/>
    </row>
    <row r="31" spans="1:4" ht="90">
      <c r="A31" s="184" t="s">
        <v>482</v>
      </c>
      <c r="B31" s="7"/>
      <c r="C31" s="7"/>
      <c r="D31" s="7"/>
    </row>
    <row r="32" spans="1:4" ht="45">
      <c r="A32" s="184" t="s">
        <v>464</v>
      </c>
      <c r="B32" s="7">
        <v>0.4</v>
      </c>
      <c r="C32" s="94" t="s">
        <v>451</v>
      </c>
      <c r="D32" s="7">
        <v>0.4</v>
      </c>
    </row>
    <row r="33" spans="1:4" ht="30">
      <c r="A33" s="184" t="s">
        <v>452</v>
      </c>
      <c r="B33" s="7"/>
      <c r="C33" s="7"/>
      <c r="D33" s="7"/>
    </row>
    <row r="34" spans="1:4" ht="45">
      <c r="A34" s="184" t="s">
        <v>465</v>
      </c>
      <c r="B34" s="7"/>
      <c r="C34" s="94" t="s">
        <v>451</v>
      </c>
      <c r="D34" s="7"/>
    </row>
    <row r="35" spans="1:4" ht="45">
      <c r="A35" s="185" t="s">
        <v>483</v>
      </c>
      <c r="B35" s="7"/>
      <c r="C35" s="7"/>
      <c r="D35" s="7"/>
    </row>
    <row r="36" spans="1:4" ht="45">
      <c r="A36" s="185" t="s">
        <v>466</v>
      </c>
      <c r="B36" s="7">
        <v>168.7</v>
      </c>
      <c r="C36" s="94" t="s">
        <v>451</v>
      </c>
      <c r="D36" s="94" t="s">
        <v>451</v>
      </c>
    </row>
    <row r="37" spans="1:4" ht="45">
      <c r="A37" s="185" t="s">
        <v>467</v>
      </c>
      <c r="B37" s="7"/>
      <c r="C37" s="94" t="s">
        <v>451</v>
      </c>
      <c r="D37" s="94" t="s">
        <v>451</v>
      </c>
    </row>
    <row r="38" spans="1:4" s="187" customFormat="1">
      <c r="A38" s="186" t="s">
        <v>148</v>
      </c>
      <c r="B38" s="97">
        <f>SUM(B31:B37)</f>
        <v>169.1</v>
      </c>
      <c r="C38" s="97" t="s">
        <v>46</v>
      </c>
      <c r="D38" s="97" t="s">
        <v>46</v>
      </c>
    </row>
    <row r="39" spans="1:4">
      <c r="A39" s="188" t="s">
        <v>476</v>
      </c>
      <c r="B39" s="94">
        <f>SUM(B31:B33)</f>
        <v>0.4</v>
      </c>
      <c r="C39" s="94">
        <f>SUM(C31,B32,C33)</f>
        <v>0.4</v>
      </c>
      <c r="D39" s="94">
        <f>SUM(D31:D33)</f>
        <v>0.4</v>
      </c>
    </row>
    <row r="40" spans="1:4">
      <c r="A40" s="188" t="s">
        <v>477</v>
      </c>
      <c r="B40" s="94" t="s">
        <v>46</v>
      </c>
      <c r="C40" s="137">
        <f>SUM(C31,B32,C33,B34,C35)</f>
        <v>0.4</v>
      </c>
      <c r="D40" s="137">
        <f>SUM(D31:D35)</f>
        <v>0.4</v>
      </c>
    </row>
    <row r="41" spans="1:4">
      <c r="A41" s="372" t="s">
        <v>141</v>
      </c>
      <c r="B41" s="373"/>
      <c r="C41" s="373"/>
      <c r="D41" s="374"/>
    </row>
    <row r="42" spans="1:4" ht="90">
      <c r="A42" s="184" t="s">
        <v>484</v>
      </c>
      <c r="B42" s="7"/>
      <c r="C42" s="7"/>
      <c r="D42" s="7"/>
    </row>
    <row r="43" spans="1:4" ht="45">
      <c r="A43" s="184" t="s">
        <v>468</v>
      </c>
      <c r="B43" s="7"/>
      <c r="C43" s="94" t="s">
        <v>451</v>
      </c>
      <c r="D43" s="7"/>
    </row>
    <row r="44" spans="1:4" ht="30">
      <c r="A44" s="184" t="s">
        <v>452</v>
      </c>
      <c r="B44" s="7"/>
      <c r="C44" s="7"/>
      <c r="D44" s="7"/>
    </row>
    <row r="45" spans="1:4" ht="45">
      <c r="A45" s="184" t="s">
        <v>469</v>
      </c>
      <c r="B45" s="7"/>
      <c r="C45" s="94" t="s">
        <v>451</v>
      </c>
      <c r="D45" s="7"/>
    </row>
    <row r="46" spans="1:4" ht="60">
      <c r="A46" s="184" t="s">
        <v>485</v>
      </c>
      <c r="B46" s="7"/>
      <c r="C46" s="7"/>
      <c r="D46" s="7"/>
    </row>
    <row r="47" spans="1:4" ht="60">
      <c r="A47" s="185" t="s">
        <v>470</v>
      </c>
      <c r="B47" s="7"/>
      <c r="C47" s="94" t="s">
        <v>451</v>
      </c>
      <c r="D47" s="94" t="s">
        <v>451</v>
      </c>
    </row>
    <row r="48" spans="1:4" ht="45">
      <c r="A48" s="185" t="s">
        <v>471</v>
      </c>
      <c r="B48" s="7"/>
      <c r="C48" s="94" t="s">
        <v>451</v>
      </c>
      <c r="D48" s="94" t="s">
        <v>451</v>
      </c>
    </row>
    <row r="49" spans="1:4" s="187" customFormat="1">
      <c r="A49" s="186" t="s">
        <v>148</v>
      </c>
      <c r="B49" s="97">
        <f>SUM(B42:B48)</f>
        <v>0</v>
      </c>
      <c r="C49" s="97" t="s">
        <v>46</v>
      </c>
      <c r="D49" s="97" t="s">
        <v>46</v>
      </c>
    </row>
    <row r="50" spans="1:4">
      <c r="A50" s="188" t="s">
        <v>476</v>
      </c>
      <c r="B50" s="94">
        <f>SUM(B42:B44)</f>
        <v>0</v>
      </c>
      <c r="C50" s="94">
        <f>SUM(C42,B43,C44)</f>
        <v>0</v>
      </c>
      <c r="D50" s="94">
        <f>SUM(D42:D44)</f>
        <v>0</v>
      </c>
    </row>
    <row r="51" spans="1:4">
      <c r="A51" s="188" t="s">
        <v>477</v>
      </c>
      <c r="B51" s="94" t="s">
        <v>46</v>
      </c>
      <c r="C51" s="137">
        <f>SUM(C42,B43,C44,B45,C46)</f>
        <v>0</v>
      </c>
      <c r="D51" s="137">
        <f>SUM(D42:D46)</f>
        <v>0</v>
      </c>
    </row>
    <row r="52" spans="1:4">
      <c r="A52" s="372" t="s">
        <v>142</v>
      </c>
      <c r="B52" s="373"/>
      <c r="C52" s="373"/>
      <c r="D52" s="374"/>
    </row>
    <row r="53" spans="1:4" ht="90">
      <c r="A53" s="184" t="s">
        <v>486</v>
      </c>
      <c r="B53" s="7"/>
      <c r="C53" s="7"/>
      <c r="D53" s="7"/>
    </row>
    <row r="54" spans="1:4" ht="60">
      <c r="A54" s="184" t="s">
        <v>472</v>
      </c>
      <c r="B54" s="7">
        <v>0.3</v>
      </c>
      <c r="C54" s="94" t="s">
        <v>451</v>
      </c>
      <c r="D54" s="7">
        <v>0.3</v>
      </c>
    </row>
    <row r="55" spans="1:4" ht="30">
      <c r="A55" s="184" t="s">
        <v>452</v>
      </c>
      <c r="B55" s="7"/>
      <c r="C55" s="7"/>
      <c r="D55" s="7"/>
    </row>
    <row r="56" spans="1:4" ht="45">
      <c r="A56" s="184" t="s">
        <v>473</v>
      </c>
      <c r="B56" s="7"/>
      <c r="C56" s="94" t="s">
        <v>451</v>
      </c>
      <c r="D56" s="7"/>
    </row>
    <row r="57" spans="1:4" ht="60">
      <c r="A57" s="185" t="s">
        <v>487</v>
      </c>
      <c r="B57" s="7"/>
      <c r="C57" s="7"/>
      <c r="D57" s="7"/>
    </row>
    <row r="58" spans="1:4" ht="45">
      <c r="A58" s="185" t="s">
        <v>474</v>
      </c>
      <c r="B58" s="7">
        <v>105.8</v>
      </c>
      <c r="C58" s="94" t="s">
        <v>451</v>
      </c>
      <c r="D58" s="94" t="s">
        <v>451</v>
      </c>
    </row>
    <row r="59" spans="1:4" ht="60">
      <c r="A59" s="185" t="s">
        <v>475</v>
      </c>
      <c r="B59" s="7"/>
      <c r="C59" s="94" t="s">
        <v>451</v>
      </c>
      <c r="D59" s="94" t="s">
        <v>451</v>
      </c>
    </row>
    <row r="60" spans="1:4" s="187" customFormat="1">
      <c r="A60" s="186" t="s">
        <v>148</v>
      </c>
      <c r="B60" s="97">
        <f>SUM(B53:B59)</f>
        <v>106.1</v>
      </c>
      <c r="C60" s="97" t="s">
        <v>46</v>
      </c>
      <c r="D60" s="97" t="s">
        <v>46</v>
      </c>
    </row>
    <row r="61" spans="1:4">
      <c r="A61" s="188" t="s">
        <v>476</v>
      </c>
      <c r="B61" s="94">
        <f>SUM(B53:B55)</f>
        <v>0.3</v>
      </c>
      <c r="C61" s="94">
        <f>SUM(C53,B54,C55)</f>
        <v>0.3</v>
      </c>
      <c r="D61" s="94">
        <f>SUM(D53:D55)</f>
        <v>0.3</v>
      </c>
    </row>
    <row r="62" spans="1:4">
      <c r="A62" s="188" t="s">
        <v>477</v>
      </c>
      <c r="B62" s="94" t="s">
        <v>46</v>
      </c>
      <c r="C62" s="137">
        <f>SUM(C53,B54,C55,B56,C57)</f>
        <v>0.3</v>
      </c>
      <c r="D62" s="137">
        <f>SUM(D53:D57)</f>
        <v>0.3</v>
      </c>
    </row>
    <row r="63" spans="1:4">
      <c r="A63" s="190"/>
      <c r="B63" s="191"/>
      <c r="C63" s="191"/>
      <c r="D63" s="191"/>
    </row>
    <row r="64" spans="1:4" ht="51.75" customHeight="1">
      <c r="A64" s="371" t="s">
        <v>488</v>
      </c>
      <c r="B64" s="371"/>
      <c r="C64" s="371"/>
      <c r="D64" s="371"/>
    </row>
  </sheetData>
  <sheetProtection password="C7D9" sheet="1" objects="1" scenarios="1" formatCells="0" formatColumns="0" formatRows="0" sort="0" autoFilter="0"/>
  <mergeCells count="9">
    <mergeCell ref="A64:D64"/>
    <mergeCell ref="A52:D52"/>
    <mergeCell ref="A1:D1"/>
    <mergeCell ref="A2:D2"/>
    <mergeCell ref="A19:D19"/>
    <mergeCell ref="A4:A5"/>
    <mergeCell ref="A7:D7"/>
    <mergeCell ref="A30:D30"/>
    <mergeCell ref="A41:D41"/>
  </mergeCells>
  <dataValidations count="1">
    <dataValidation type="list" allowBlank="1" showInputMessage="1" showErrorMessage="1" sqref="B5:D5">
      <formula1>Период</formula1>
    </dataValidation>
  </dataValidations>
  <printOptions horizontalCentered="1"/>
  <pageMargins left="0.39370078740157483" right="0.39370078740157483" top="0.59055118110236227" bottom="0.39370078740157483" header="0.31496062992125984" footer="0.31496062992125984"/>
  <pageSetup paperSize="9" scale="93" fitToHeight="0"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M62"/>
  <sheetViews>
    <sheetView view="pageBreakPreview" topLeftCell="A32" zoomScaleSheetLayoutView="100" workbookViewId="0">
      <selection activeCell="F12" sqref="F12"/>
    </sheetView>
  </sheetViews>
  <sheetFormatPr defaultRowHeight="15.75"/>
  <cols>
    <col min="1" max="1" width="5.7109375" style="33" customWidth="1"/>
    <col min="2" max="2" width="33.42578125" style="33" customWidth="1"/>
    <col min="3" max="3" width="28.85546875" style="33" customWidth="1"/>
    <col min="4" max="4" width="25.42578125" style="33" customWidth="1"/>
    <col min="5" max="5" width="25.85546875" style="33" bestFit="1" customWidth="1"/>
    <col min="6" max="6" width="25.140625" style="33" bestFit="1" customWidth="1"/>
    <col min="7" max="7" width="24.42578125" style="33" customWidth="1"/>
    <col min="8" max="8" width="15.42578125" style="33" customWidth="1"/>
    <col min="9" max="9" width="12.7109375" style="33" customWidth="1"/>
    <col min="10" max="16384" width="9.140625" style="33"/>
  </cols>
  <sheetData>
    <row r="1" spans="1:13" ht="16.5">
      <c r="A1" s="390" t="s">
        <v>524</v>
      </c>
      <c r="B1" s="390"/>
      <c r="C1" s="390"/>
      <c r="D1" s="390"/>
      <c r="E1" s="390"/>
      <c r="F1" s="390"/>
    </row>
    <row r="2" spans="1:13" ht="19.5">
      <c r="A2" s="390" t="s">
        <v>256</v>
      </c>
      <c r="B2" s="390"/>
      <c r="C2" s="390"/>
      <c r="D2" s="390"/>
      <c r="E2" s="390"/>
      <c r="F2" s="390"/>
    </row>
    <row r="3" spans="1:13">
      <c r="A3" s="38"/>
      <c r="B3" s="38"/>
      <c r="C3" s="38"/>
      <c r="D3" s="38"/>
      <c r="E3" s="38"/>
      <c r="F3" s="38"/>
    </row>
    <row r="4" spans="1:13">
      <c r="A4" s="38"/>
      <c r="B4" s="38"/>
      <c r="C4" s="38"/>
      <c r="D4" s="38"/>
      <c r="E4" s="38"/>
      <c r="F4" s="38"/>
    </row>
    <row r="5" spans="1:13" ht="70.5" customHeight="1">
      <c r="A5" s="307" t="s">
        <v>29</v>
      </c>
      <c r="B5" s="307" t="s">
        <v>257</v>
      </c>
      <c r="C5" s="307" t="s">
        <v>337</v>
      </c>
      <c r="D5" s="385" t="s">
        <v>190</v>
      </c>
      <c r="E5" s="383" t="s">
        <v>525</v>
      </c>
      <c r="F5" s="387" t="s">
        <v>540</v>
      </c>
      <c r="G5" s="388"/>
    </row>
    <row r="6" spans="1:13" ht="66" customHeight="1">
      <c r="A6" s="382"/>
      <c r="B6" s="382"/>
      <c r="C6" s="382"/>
      <c r="D6" s="386"/>
      <c r="E6" s="384"/>
      <c r="F6" s="239" t="s">
        <v>538</v>
      </c>
      <c r="G6" s="243" t="s">
        <v>539</v>
      </c>
    </row>
    <row r="7" spans="1:13" ht="25.5">
      <c r="A7" s="308"/>
      <c r="B7" s="308"/>
      <c r="C7" s="308"/>
      <c r="D7" s="29">
        <v>44105</v>
      </c>
      <c r="E7" s="138" t="s">
        <v>268</v>
      </c>
      <c r="F7" s="138" t="s">
        <v>268</v>
      </c>
      <c r="G7" s="138" t="s">
        <v>268</v>
      </c>
    </row>
    <row r="8" spans="1:13">
      <c r="A8" s="119">
        <v>1</v>
      </c>
      <c r="B8" s="119">
        <v>2</v>
      </c>
      <c r="C8" s="119">
        <v>3</v>
      </c>
      <c r="D8" s="119">
        <v>4</v>
      </c>
      <c r="E8" s="119">
        <v>5</v>
      </c>
      <c r="F8" s="119">
        <v>6</v>
      </c>
      <c r="G8" s="230">
        <v>7</v>
      </c>
    </row>
    <row r="9" spans="1:13" ht="15.75" customHeight="1">
      <c r="A9" s="391" t="s">
        <v>139</v>
      </c>
      <c r="B9" s="392"/>
      <c r="C9" s="392"/>
      <c r="D9" s="392"/>
      <c r="E9" s="392"/>
      <c r="F9" s="393"/>
      <c r="G9" s="228"/>
    </row>
    <row r="10" spans="1:13" ht="141.75">
      <c r="A10" s="34"/>
      <c r="B10" s="276" t="s">
        <v>616</v>
      </c>
      <c r="C10" s="35" t="s">
        <v>189</v>
      </c>
      <c r="D10" s="36" t="s">
        <v>186</v>
      </c>
      <c r="E10" s="125">
        <v>0.2</v>
      </c>
      <c r="F10" s="126">
        <v>10</v>
      </c>
      <c r="G10" s="225">
        <v>0</v>
      </c>
    </row>
    <row r="11" spans="1:13">
      <c r="A11" s="34"/>
      <c r="B11" s="35"/>
      <c r="C11" s="35"/>
      <c r="D11" s="36"/>
      <c r="E11" s="125"/>
      <c r="F11" s="126"/>
      <c r="G11" s="226"/>
    </row>
    <row r="12" spans="1:13">
      <c r="A12" s="34"/>
      <c r="B12" s="35"/>
      <c r="C12" s="35"/>
      <c r="D12" s="36"/>
      <c r="E12" s="125"/>
      <c r="F12" s="126"/>
      <c r="G12" s="226"/>
      <c r="L12" s="238"/>
      <c r="M12" s="238"/>
    </row>
    <row r="13" spans="1:13">
      <c r="A13" s="34"/>
      <c r="B13" s="35"/>
      <c r="C13" s="35"/>
      <c r="D13" s="36"/>
      <c r="E13" s="125"/>
      <c r="F13" s="126"/>
      <c r="G13" s="224"/>
    </row>
    <row r="14" spans="1:13">
      <c r="A14" s="34"/>
      <c r="B14" s="35"/>
      <c r="C14" s="35"/>
      <c r="D14" s="36"/>
      <c r="E14" s="125"/>
      <c r="F14" s="126"/>
      <c r="G14" s="226"/>
    </row>
    <row r="15" spans="1:13">
      <c r="A15" s="34"/>
      <c r="B15" s="35"/>
      <c r="C15" s="35"/>
      <c r="D15" s="36"/>
      <c r="E15" s="125"/>
      <c r="F15" s="126"/>
      <c r="G15" s="226"/>
    </row>
    <row r="16" spans="1:13">
      <c r="A16" s="34"/>
      <c r="B16" s="35"/>
      <c r="C16" s="35"/>
      <c r="D16" s="36"/>
      <c r="E16" s="125"/>
      <c r="F16" s="126"/>
      <c r="G16" s="226"/>
    </row>
    <row r="17" spans="1:7">
      <c r="A17" s="34"/>
      <c r="B17" s="35"/>
      <c r="C17" s="35"/>
      <c r="D17" s="36"/>
      <c r="E17" s="125"/>
      <c r="F17" s="126"/>
      <c r="G17" s="226"/>
    </row>
    <row r="18" spans="1:7" s="38" customFormat="1">
      <c r="A18" s="37"/>
      <c r="B18" s="139" t="s">
        <v>148</v>
      </c>
      <c r="C18" s="209">
        <f>COUNTA(C10:C17)</f>
        <v>1</v>
      </c>
      <c r="D18" s="209">
        <f>COUNTIF(D10:D17,"Да")</f>
        <v>1</v>
      </c>
      <c r="E18" s="210">
        <f>SUM(E10:E17)</f>
        <v>0.2</v>
      </c>
      <c r="F18" s="211">
        <f>SUM(F10:F17)</f>
        <v>10</v>
      </c>
      <c r="G18" s="229">
        <f>SUM(G10:G17)</f>
        <v>0</v>
      </c>
    </row>
    <row r="19" spans="1:7" ht="15.75" customHeight="1">
      <c r="A19" s="391" t="s">
        <v>169</v>
      </c>
      <c r="B19" s="392"/>
      <c r="C19" s="392"/>
      <c r="D19" s="392"/>
      <c r="E19" s="392"/>
      <c r="F19" s="393"/>
      <c r="G19" s="227"/>
    </row>
    <row r="20" spans="1:7" ht="47.25">
      <c r="A20" s="34"/>
      <c r="B20" s="276" t="s">
        <v>617</v>
      </c>
      <c r="C20" s="35" t="s">
        <v>189</v>
      </c>
      <c r="D20" s="36" t="s">
        <v>186</v>
      </c>
      <c r="E20" s="125">
        <v>12.6</v>
      </c>
      <c r="F20" s="126">
        <v>93</v>
      </c>
      <c r="G20" s="126">
        <v>2659</v>
      </c>
    </row>
    <row r="21" spans="1:7" ht="63">
      <c r="A21" s="34"/>
      <c r="B21" s="277" t="s">
        <v>618</v>
      </c>
      <c r="C21" s="35" t="s">
        <v>189</v>
      </c>
      <c r="D21" s="36" t="s">
        <v>186</v>
      </c>
      <c r="E21" s="125">
        <v>14.3</v>
      </c>
      <c r="F21" s="126">
        <v>127</v>
      </c>
      <c r="G21" s="126">
        <v>5416</v>
      </c>
    </row>
    <row r="22" spans="1:7" ht="31.5">
      <c r="A22" s="34"/>
      <c r="B22" s="278" t="s">
        <v>619</v>
      </c>
      <c r="C22" s="35" t="s">
        <v>189</v>
      </c>
      <c r="D22" s="36" t="s">
        <v>186</v>
      </c>
      <c r="E22" s="125">
        <v>3.9</v>
      </c>
      <c r="F22" s="126">
        <v>463</v>
      </c>
      <c r="G22" s="126">
        <v>4550</v>
      </c>
    </row>
    <row r="23" spans="1:7">
      <c r="A23" s="34"/>
      <c r="B23" s="278" t="s">
        <v>620</v>
      </c>
      <c r="C23" s="35" t="s">
        <v>189</v>
      </c>
      <c r="D23" s="36" t="s">
        <v>186</v>
      </c>
      <c r="E23" s="125">
        <v>2.4</v>
      </c>
      <c r="F23" s="126">
        <v>93</v>
      </c>
      <c r="G23" s="126">
        <v>2659</v>
      </c>
    </row>
    <row r="24" spans="1:7" ht="94.5">
      <c r="A24" s="34"/>
      <c r="B24" s="277" t="s">
        <v>621</v>
      </c>
      <c r="C24" s="35" t="s">
        <v>189</v>
      </c>
      <c r="D24" s="36" t="s">
        <v>187</v>
      </c>
      <c r="E24" s="125"/>
      <c r="F24" s="126"/>
      <c r="G24" s="226"/>
    </row>
    <row r="25" spans="1:7" ht="94.5">
      <c r="A25" s="34"/>
      <c r="B25" s="277" t="s">
        <v>622</v>
      </c>
      <c r="C25" s="35" t="s">
        <v>189</v>
      </c>
      <c r="D25" s="36" t="s">
        <v>187</v>
      </c>
      <c r="E25" s="125"/>
      <c r="F25" s="126"/>
      <c r="G25" s="225"/>
    </row>
    <row r="26" spans="1:7" ht="31.5">
      <c r="A26" s="34"/>
      <c r="B26" s="277" t="s">
        <v>623</v>
      </c>
      <c r="C26" s="35" t="s">
        <v>189</v>
      </c>
      <c r="D26" s="36" t="s">
        <v>186</v>
      </c>
      <c r="E26" s="125"/>
      <c r="F26" s="126"/>
      <c r="G26" s="226"/>
    </row>
    <row r="27" spans="1:7">
      <c r="A27" s="34"/>
      <c r="B27" s="35"/>
      <c r="C27" s="35"/>
      <c r="D27" s="36"/>
      <c r="E27" s="125"/>
      <c r="F27" s="126"/>
      <c r="G27" s="226"/>
    </row>
    <row r="28" spans="1:7" s="38" customFormat="1">
      <c r="A28" s="37"/>
      <c r="B28" s="139" t="s">
        <v>148</v>
      </c>
      <c r="C28" s="209">
        <f>COUNTA(C20:C27)</f>
        <v>7</v>
      </c>
      <c r="D28" s="209">
        <f>COUNTIF(D20:D27,"Да")</f>
        <v>5</v>
      </c>
      <c r="E28" s="210">
        <f>SUM(E20:E27)</f>
        <v>33.199999999999996</v>
      </c>
      <c r="F28" s="211">
        <f>SUM(F20:F27)</f>
        <v>776</v>
      </c>
      <c r="G28" s="229">
        <f>SUM(G20:G27)</f>
        <v>15284</v>
      </c>
    </row>
    <row r="29" spans="1:7" ht="15.75" customHeight="1">
      <c r="A29" s="391" t="s">
        <v>140</v>
      </c>
      <c r="B29" s="392"/>
      <c r="C29" s="392"/>
      <c r="D29" s="392"/>
      <c r="E29" s="392"/>
      <c r="F29" s="393"/>
      <c r="G29" s="227"/>
    </row>
    <row r="30" spans="1:7" ht="47.25">
      <c r="A30" s="34"/>
      <c r="B30" s="279" t="s">
        <v>584</v>
      </c>
      <c r="C30" s="35" t="s">
        <v>189</v>
      </c>
      <c r="D30" s="36" t="s">
        <v>186</v>
      </c>
      <c r="E30" s="125">
        <v>0.4</v>
      </c>
      <c r="F30" s="126">
        <v>0</v>
      </c>
      <c r="G30" s="226">
        <v>33253</v>
      </c>
    </row>
    <row r="31" spans="1:7">
      <c r="A31" s="34"/>
      <c r="B31" s="22"/>
      <c r="C31" s="35"/>
      <c r="D31" s="36"/>
      <c r="E31" s="125"/>
      <c r="F31" s="126"/>
      <c r="G31" s="226"/>
    </row>
    <row r="32" spans="1:7">
      <c r="A32" s="34"/>
      <c r="B32" s="22"/>
      <c r="C32" s="35"/>
      <c r="D32" s="36"/>
      <c r="E32" s="125"/>
      <c r="F32" s="126"/>
      <c r="G32" s="226"/>
    </row>
    <row r="33" spans="1:7">
      <c r="A33" s="34"/>
      <c r="B33" s="22"/>
      <c r="C33" s="35"/>
      <c r="D33" s="36"/>
      <c r="E33" s="125"/>
      <c r="F33" s="126"/>
      <c r="G33" s="226"/>
    </row>
    <row r="34" spans="1:7">
      <c r="A34" s="34"/>
      <c r="B34" s="22"/>
      <c r="C34" s="35"/>
      <c r="D34" s="36"/>
      <c r="E34" s="125"/>
      <c r="F34" s="126"/>
      <c r="G34" s="226"/>
    </row>
    <row r="35" spans="1:7">
      <c r="A35" s="34"/>
      <c r="B35" s="22"/>
      <c r="C35" s="35"/>
      <c r="D35" s="36"/>
      <c r="E35" s="125"/>
      <c r="F35" s="126"/>
      <c r="G35" s="226"/>
    </row>
    <row r="36" spans="1:7">
      <c r="A36" s="34"/>
      <c r="B36" s="35"/>
      <c r="C36" s="35"/>
      <c r="D36" s="36"/>
      <c r="E36" s="125"/>
      <c r="F36" s="126"/>
      <c r="G36" s="226"/>
    </row>
    <row r="37" spans="1:7">
      <c r="A37" s="34"/>
      <c r="B37" s="35"/>
      <c r="C37" s="35"/>
      <c r="D37" s="36"/>
      <c r="E37" s="125"/>
      <c r="F37" s="126"/>
      <c r="G37" s="226"/>
    </row>
    <row r="38" spans="1:7" s="38" customFormat="1">
      <c r="A38" s="37"/>
      <c r="B38" s="139" t="s">
        <v>148</v>
      </c>
      <c r="C38" s="209">
        <f>COUNTA(C30:C37)</f>
        <v>1</v>
      </c>
      <c r="D38" s="209">
        <f>COUNTIF(D30:D37,"Да")</f>
        <v>1</v>
      </c>
      <c r="E38" s="210">
        <f>SUM(E30:E37)</f>
        <v>0.4</v>
      </c>
      <c r="F38" s="211">
        <f>SUM(F30:F37)</f>
        <v>0</v>
      </c>
      <c r="G38" s="229">
        <f>SUM(G30:G37)</f>
        <v>33253</v>
      </c>
    </row>
    <row r="39" spans="1:7" ht="15.75" customHeight="1">
      <c r="A39" s="391" t="s">
        <v>141</v>
      </c>
      <c r="B39" s="392"/>
      <c r="C39" s="392"/>
      <c r="D39" s="392"/>
      <c r="E39" s="392"/>
      <c r="F39" s="393"/>
      <c r="G39" s="227"/>
    </row>
    <row r="40" spans="1:7">
      <c r="A40" s="34"/>
      <c r="B40" s="22"/>
      <c r="C40" s="35"/>
      <c r="D40" s="36"/>
      <c r="E40" s="125"/>
      <c r="F40" s="126"/>
      <c r="G40" s="226"/>
    </row>
    <row r="41" spans="1:7">
      <c r="A41" s="34"/>
      <c r="B41" s="22"/>
      <c r="C41" s="35"/>
      <c r="D41" s="36"/>
      <c r="E41" s="125"/>
      <c r="F41" s="126"/>
      <c r="G41" s="224"/>
    </row>
    <row r="42" spans="1:7">
      <c r="A42" s="34"/>
      <c r="B42" s="22"/>
      <c r="C42" s="35"/>
      <c r="D42" s="36"/>
      <c r="E42" s="125"/>
      <c r="F42" s="126"/>
      <c r="G42" s="226"/>
    </row>
    <row r="43" spans="1:7">
      <c r="A43" s="34"/>
      <c r="B43" s="22"/>
      <c r="C43" s="35"/>
      <c r="D43" s="36"/>
      <c r="E43" s="125"/>
      <c r="F43" s="126"/>
      <c r="G43" s="226"/>
    </row>
    <row r="44" spans="1:7">
      <c r="A44" s="34"/>
      <c r="B44" s="22"/>
      <c r="C44" s="35"/>
      <c r="D44" s="36"/>
      <c r="E44" s="125"/>
      <c r="F44" s="126"/>
      <c r="G44" s="226"/>
    </row>
    <row r="45" spans="1:7">
      <c r="A45" s="34"/>
      <c r="B45" s="22"/>
      <c r="C45" s="35"/>
      <c r="D45" s="36"/>
      <c r="E45" s="125"/>
      <c r="F45" s="126"/>
      <c r="G45" s="226"/>
    </row>
    <row r="46" spans="1:7">
      <c r="A46" s="34"/>
      <c r="B46" s="35"/>
      <c r="C46" s="35"/>
      <c r="D46" s="36"/>
      <c r="E46" s="125"/>
      <c r="F46" s="126"/>
      <c r="G46" s="226"/>
    </row>
    <row r="47" spans="1:7">
      <c r="A47" s="34"/>
      <c r="B47" s="35"/>
      <c r="C47" s="35"/>
      <c r="D47" s="36"/>
      <c r="E47" s="125"/>
      <c r="F47" s="126"/>
      <c r="G47" s="226"/>
    </row>
    <row r="48" spans="1:7" s="38" customFormat="1">
      <c r="A48" s="37"/>
      <c r="B48" s="139" t="s">
        <v>148</v>
      </c>
      <c r="C48" s="209">
        <f>COUNTA(C40:C47)</f>
        <v>0</v>
      </c>
      <c r="D48" s="209">
        <f>COUNTIF(D40:D47,"Да")</f>
        <v>0</v>
      </c>
      <c r="E48" s="210">
        <f>SUM(E40:E47)</f>
        <v>0</v>
      </c>
      <c r="F48" s="211">
        <f>SUM(F40:F47)</f>
        <v>0</v>
      </c>
      <c r="G48" s="229">
        <f>SUM(G40:G47)</f>
        <v>0</v>
      </c>
    </row>
    <row r="49" spans="1:7" ht="15.75" customHeight="1">
      <c r="A49" s="391" t="s">
        <v>142</v>
      </c>
      <c r="B49" s="392"/>
      <c r="C49" s="392"/>
      <c r="D49" s="392"/>
      <c r="E49" s="392"/>
      <c r="F49" s="393"/>
      <c r="G49" s="227"/>
    </row>
    <row r="50" spans="1:7" ht="47.25">
      <c r="A50" s="34"/>
      <c r="B50" s="280" t="s">
        <v>624</v>
      </c>
      <c r="C50" s="35" t="s">
        <v>189</v>
      </c>
      <c r="D50" s="36" t="s">
        <v>186</v>
      </c>
      <c r="E50" s="125"/>
      <c r="F50" s="126">
        <v>0</v>
      </c>
      <c r="G50" s="226">
        <v>4627</v>
      </c>
    </row>
    <row r="51" spans="1:7" ht="47.25">
      <c r="A51" s="34"/>
      <c r="B51" s="277" t="s">
        <v>625</v>
      </c>
      <c r="C51" s="35" t="s">
        <v>189</v>
      </c>
      <c r="D51" s="36" t="s">
        <v>186</v>
      </c>
      <c r="E51" s="125">
        <v>0.3</v>
      </c>
      <c r="F51" s="126">
        <v>35</v>
      </c>
      <c r="G51" s="226">
        <v>184</v>
      </c>
    </row>
    <row r="52" spans="1:7">
      <c r="A52" s="34"/>
      <c r="B52" s="35"/>
      <c r="C52" s="35"/>
      <c r="D52" s="36"/>
      <c r="E52" s="125"/>
      <c r="F52" s="126"/>
      <c r="G52" s="226"/>
    </row>
    <row r="53" spans="1:7">
      <c r="A53" s="34"/>
      <c r="B53" s="35"/>
      <c r="C53" s="35"/>
      <c r="D53" s="36"/>
      <c r="E53" s="125"/>
      <c r="F53" s="126"/>
      <c r="G53" s="226"/>
    </row>
    <row r="54" spans="1:7">
      <c r="A54" s="34"/>
      <c r="B54" s="35"/>
      <c r="C54" s="35"/>
      <c r="D54" s="36"/>
      <c r="E54" s="125"/>
      <c r="F54" s="126"/>
      <c r="G54" s="226"/>
    </row>
    <row r="55" spans="1:7">
      <c r="A55" s="34"/>
      <c r="B55" s="35"/>
      <c r="C55" s="35"/>
      <c r="D55" s="36"/>
      <c r="E55" s="125"/>
      <c r="F55" s="126"/>
      <c r="G55" s="226"/>
    </row>
    <row r="56" spans="1:7">
      <c r="A56" s="34"/>
      <c r="B56" s="35"/>
      <c r="C56" s="35"/>
      <c r="D56" s="36"/>
      <c r="E56" s="125"/>
      <c r="F56" s="126"/>
      <c r="G56" s="226"/>
    </row>
    <row r="57" spans="1:7">
      <c r="A57" s="34"/>
      <c r="B57" s="35"/>
      <c r="C57" s="35"/>
      <c r="D57" s="36"/>
      <c r="E57" s="125"/>
      <c r="F57" s="126"/>
      <c r="G57" s="226"/>
    </row>
    <row r="58" spans="1:7" s="38" customFormat="1">
      <c r="A58" s="37"/>
      <c r="B58" s="139" t="s">
        <v>148</v>
      </c>
      <c r="C58" s="209">
        <f>COUNTA(C50:C57)</f>
        <v>2</v>
      </c>
      <c r="D58" s="209">
        <f>COUNTIF(D50:D57,"Да")</f>
        <v>2</v>
      </c>
      <c r="E58" s="210">
        <f>SUM(E50:E57)</f>
        <v>0.3</v>
      </c>
      <c r="F58" s="211">
        <f>SUM(F50:F57)</f>
        <v>35</v>
      </c>
      <c r="G58" s="229">
        <f>SUM(G50:G57)</f>
        <v>4811</v>
      </c>
    </row>
    <row r="59" spans="1:7" ht="15.75" customHeight="1">
      <c r="A59" s="394" t="s">
        <v>541</v>
      </c>
      <c r="B59" s="394"/>
      <c r="C59" s="394"/>
      <c r="D59" s="394"/>
      <c r="E59" s="394"/>
      <c r="F59" s="394"/>
      <c r="G59" s="394"/>
    </row>
    <row r="60" spans="1:7" ht="43.5" customHeight="1">
      <c r="A60" s="395" t="s">
        <v>542</v>
      </c>
      <c r="B60" s="395"/>
      <c r="C60" s="395"/>
      <c r="D60" s="395"/>
      <c r="E60" s="395"/>
      <c r="F60" s="395"/>
      <c r="G60" s="395"/>
    </row>
    <row r="61" spans="1:7" ht="30.75" customHeight="1">
      <c r="A61" s="389" t="s">
        <v>543</v>
      </c>
      <c r="B61" s="389"/>
      <c r="C61" s="389"/>
      <c r="D61" s="389"/>
      <c r="E61" s="389"/>
      <c r="F61" s="389"/>
      <c r="G61" s="389"/>
    </row>
    <row r="62" spans="1:7" ht="42.75" customHeight="1">
      <c r="A62" s="389" t="s">
        <v>544</v>
      </c>
      <c r="B62" s="389"/>
      <c r="C62" s="389"/>
      <c r="D62" s="389"/>
      <c r="E62" s="389"/>
      <c r="F62" s="389"/>
      <c r="G62" s="389"/>
    </row>
  </sheetData>
  <sheetProtection password="C7D9" sheet="1" objects="1" scenarios="1" formatCells="0" formatColumns="0" formatRows="0" insertRows="0" deleteColumns="0" deleteRows="0" sort="0" autoFilter="0"/>
  <mergeCells count="17">
    <mergeCell ref="A1:F1"/>
    <mergeCell ref="A49:F49"/>
    <mergeCell ref="A59:G59"/>
    <mergeCell ref="A60:G60"/>
    <mergeCell ref="A61:G61"/>
    <mergeCell ref="A2:F2"/>
    <mergeCell ref="A9:F9"/>
    <mergeCell ref="A19:F19"/>
    <mergeCell ref="A29:F29"/>
    <mergeCell ref="A39:F39"/>
    <mergeCell ref="A5:A7"/>
    <mergeCell ref="B5:B7"/>
    <mergeCell ref="C5:C7"/>
    <mergeCell ref="E5:E6"/>
    <mergeCell ref="D5:D6"/>
    <mergeCell ref="F5:G5"/>
    <mergeCell ref="A62:G62"/>
  </mergeCells>
  <dataValidations count="4">
    <dataValidation type="list" allowBlank="1" showInputMessage="1" showErrorMessage="1" sqref="D7">
      <formula1>Дата</formula1>
    </dataValidation>
    <dataValidation type="list" allowBlank="1" showInputMessage="1" showErrorMessage="1" sqref="D40:D47 D10:D17 D20:D27 D30:D37 D50:D57">
      <formula1>Список</formula1>
    </dataValidation>
    <dataValidation type="list" allowBlank="1" showInputMessage="1" showErrorMessage="1" sqref="C40:C47 C10:C17 C20:C27 C30:C37 C50:C57">
      <formula1>Перечень</formula1>
    </dataValidation>
    <dataValidation type="list" allowBlank="1" showInputMessage="1" showErrorMessage="1" sqref="E7:F7">
      <formula1>Период</formula1>
    </dataValidation>
  </dataValidations>
  <printOptions horizontalCentered="1"/>
  <pageMargins left="0.39370078740157483" right="0.39370078740157483" top="0.59055118110236227" bottom="0.39370078740157483" header="0.31496062992125984" footer="0.31496062992125984"/>
  <pageSetup paperSize="9" scale="82" fitToHeight="0" orientation="landscape" r:id="rId1"/>
  <rowBreaks count="1" manualBreakCount="1">
    <brk id="34" max="6" man="1"/>
  </rowBreaks>
</worksheet>
</file>

<file path=xl/worksheets/sheet7.xml><?xml version="1.0" encoding="utf-8"?>
<worksheet xmlns="http://schemas.openxmlformats.org/spreadsheetml/2006/main" xmlns:r="http://schemas.openxmlformats.org/officeDocument/2006/relationships">
  <sheetPr>
    <pageSetUpPr fitToPage="1"/>
  </sheetPr>
  <dimension ref="A1:D37"/>
  <sheetViews>
    <sheetView view="pageBreakPreview" zoomScaleSheetLayoutView="100" workbookViewId="0">
      <pane ySplit="6" topLeftCell="A7" activePane="bottomLeft" state="frozen"/>
      <selection pane="bottomLeft" activeCell="D29" sqref="D29"/>
    </sheetView>
  </sheetViews>
  <sheetFormatPr defaultRowHeight="15.75"/>
  <cols>
    <col min="1" max="1" width="5.7109375" style="192" customWidth="1"/>
    <col min="2" max="2" width="43.5703125" style="192" customWidth="1"/>
    <col min="3" max="4" width="34.5703125" style="192" customWidth="1"/>
    <col min="5" max="16384" width="9.140625" style="192"/>
  </cols>
  <sheetData>
    <row r="1" spans="1:4" ht="16.5">
      <c r="A1" s="401" t="s">
        <v>259</v>
      </c>
      <c r="B1" s="401"/>
      <c r="C1" s="401"/>
      <c r="D1" s="401"/>
    </row>
    <row r="2" spans="1:4" ht="16.5">
      <c r="A2" s="401" t="s">
        <v>258</v>
      </c>
      <c r="B2" s="401"/>
      <c r="C2" s="401"/>
      <c r="D2" s="401"/>
    </row>
    <row r="3" spans="1:4" ht="16.5">
      <c r="A3" s="401" t="s">
        <v>268</v>
      </c>
      <c r="B3" s="401"/>
      <c r="C3" s="401"/>
      <c r="D3" s="401"/>
    </row>
    <row r="5" spans="1:4" ht="94.5">
      <c r="A5" s="193" t="s">
        <v>29</v>
      </c>
      <c r="B5" s="193" t="s">
        <v>260</v>
      </c>
      <c r="C5" s="193" t="s">
        <v>535</v>
      </c>
      <c r="D5" s="193" t="s">
        <v>536</v>
      </c>
    </row>
    <row r="6" spans="1:4">
      <c r="A6" s="194">
        <v>1</v>
      </c>
      <c r="B6" s="194">
        <v>2</v>
      </c>
      <c r="C6" s="194">
        <v>3</v>
      </c>
      <c r="D6" s="194">
        <v>4</v>
      </c>
    </row>
    <row r="7" spans="1:4">
      <c r="A7" s="398" t="s">
        <v>169</v>
      </c>
      <c r="B7" s="399"/>
      <c r="C7" s="399"/>
      <c r="D7" s="400"/>
    </row>
    <row r="8" spans="1:4" ht="31.5">
      <c r="A8" s="195">
        <v>1</v>
      </c>
      <c r="B8" s="196" t="s">
        <v>339</v>
      </c>
      <c r="C8" s="39">
        <v>2578</v>
      </c>
      <c r="D8" s="26">
        <v>93</v>
      </c>
    </row>
    <row r="9" spans="1:4" ht="31.5">
      <c r="A9" s="195">
        <v>2</v>
      </c>
      <c r="B9" s="196" t="s">
        <v>340</v>
      </c>
      <c r="C9" s="39">
        <v>5416</v>
      </c>
      <c r="D9" s="26">
        <v>127</v>
      </c>
    </row>
    <row r="10" spans="1:4" ht="47.25">
      <c r="A10" s="195">
        <v>3</v>
      </c>
      <c r="B10" s="196" t="s">
        <v>341</v>
      </c>
      <c r="C10" s="39">
        <v>4550</v>
      </c>
      <c r="D10" s="26">
        <v>463</v>
      </c>
    </row>
    <row r="11" spans="1:4" ht="47.25">
      <c r="A11" s="195">
        <v>4</v>
      </c>
      <c r="B11" s="196" t="s">
        <v>342</v>
      </c>
      <c r="C11" s="39"/>
      <c r="D11" s="26"/>
    </row>
    <row r="12" spans="1:4" ht="47.25">
      <c r="A12" s="195">
        <v>5</v>
      </c>
      <c r="B12" s="196" t="s">
        <v>343</v>
      </c>
      <c r="C12" s="39">
        <v>0</v>
      </c>
      <c r="D12" s="26">
        <v>0</v>
      </c>
    </row>
    <row r="13" spans="1:4" s="198" customFormat="1" ht="31.5">
      <c r="A13" s="197">
        <v>6</v>
      </c>
      <c r="B13" s="166" t="s">
        <v>344</v>
      </c>
      <c r="C13" s="26"/>
      <c r="D13" s="26"/>
    </row>
    <row r="14" spans="1:4">
      <c r="A14" s="398" t="s">
        <v>140</v>
      </c>
      <c r="B14" s="399"/>
      <c r="C14" s="399"/>
      <c r="D14" s="400"/>
    </row>
    <row r="15" spans="1:4">
      <c r="A15" s="195">
        <v>1</v>
      </c>
      <c r="B15" s="196" t="s">
        <v>345</v>
      </c>
      <c r="C15" s="39"/>
      <c r="D15" s="39"/>
    </row>
    <row r="16" spans="1:4">
      <c r="A16" s="195">
        <v>2</v>
      </c>
      <c r="B16" s="196" t="s">
        <v>346</v>
      </c>
      <c r="C16" s="39">
        <v>5548</v>
      </c>
      <c r="D16" s="39"/>
    </row>
    <row r="17" spans="1:4">
      <c r="A17" s="195">
        <v>3</v>
      </c>
      <c r="B17" s="196" t="s">
        <v>347</v>
      </c>
      <c r="C17" s="39">
        <v>6273</v>
      </c>
      <c r="D17" s="39"/>
    </row>
    <row r="18" spans="1:4">
      <c r="A18" s="195">
        <v>4</v>
      </c>
      <c r="B18" s="196" t="s">
        <v>348</v>
      </c>
      <c r="C18" s="39">
        <v>39450</v>
      </c>
      <c r="D18" s="39"/>
    </row>
    <row r="19" spans="1:4" ht="47.25">
      <c r="A19" s="195">
        <v>5</v>
      </c>
      <c r="B19" s="196" t="s">
        <v>349</v>
      </c>
      <c r="C19" s="39">
        <v>0</v>
      </c>
      <c r="D19" s="39"/>
    </row>
    <row r="20" spans="1:4" ht="31.5">
      <c r="A20" s="207">
        <v>6</v>
      </c>
      <c r="B20" s="212" t="s">
        <v>528</v>
      </c>
      <c r="C20" s="39">
        <v>33253</v>
      </c>
      <c r="D20" s="213"/>
    </row>
    <row r="21" spans="1:4">
      <c r="A21" s="398" t="s">
        <v>142</v>
      </c>
      <c r="B21" s="399"/>
      <c r="C21" s="399"/>
      <c r="D21" s="400"/>
    </row>
    <row r="22" spans="1:4" ht="31.5">
      <c r="A22" s="195">
        <v>1</v>
      </c>
      <c r="B22" s="199" t="s">
        <v>350</v>
      </c>
      <c r="C22" s="39">
        <v>692</v>
      </c>
      <c r="D22" s="39">
        <v>35</v>
      </c>
    </row>
    <row r="23" spans="1:4" ht="47.25">
      <c r="A23" s="195">
        <v>2</v>
      </c>
      <c r="B23" s="196" t="s">
        <v>351</v>
      </c>
      <c r="C23" s="39"/>
      <c r="D23" s="39"/>
    </row>
    <row r="24" spans="1:4" ht="47.25">
      <c r="A24" s="195">
        <v>3</v>
      </c>
      <c r="B24" s="244" t="s">
        <v>534</v>
      </c>
      <c r="C24" s="213">
        <v>4627</v>
      </c>
      <c r="D24" s="213"/>
    </row>
    <row r="25" spans="1:4">
      <c r="A25" s="398" t="s">
        <v>139</v>
      </c>
      <c r="B25" s="399"/>
      <c r="C25" s="399"/>
      <c r="D25" s="400"/>
    </row>
    <row r="26" spans="1:4" ht="47.25">
      <c r="A26" s="195">
        <v>1</v>
      </c>
      <c r="B26" s="199" t="s">
        <v>352</v>
      </c>
      <c r="C26" s="39"/>
      <c r="D26" s="39"/>
    </row>
    <row r="27" spans="1:4" ht="31.5">
      <c r="A27" s="195">
        <v>2</v>
      </c>
      <c r="B27" s="199" t="s">
        <v>353</v>
      </c>
      <c r="C27" s="39"/>
      <c r="D27" s="39"/>
    </row>
    <row r="28" spans="1:4" ht="47.25">
      <c r="A28" s="195">
        <v>3</v>
      </c>
      <c r="B28" s="199" t="s">
        <v>354</v>
      </c>
      <c r="C28" s="39"/>
      <c r="D28" s="39"/>
    </row>
    <row r="29" spans="1:4" ht="126">
      <c r="A29" s="195">
        <v>4</v>
      </c>
      <c r="B29" s="214" t="s">
        <v>529</v>
      </c>
      <c r="C29" s="213">
        <v>0</v>
      </c>
      <c r="D29" s="213">
        <v>10</v>
      </c>
    </row>
    <row r="30" spans="1:4">
      <c r="A30" s="398" t="s">
        <v>141</v>
      </c>
      <c r="B30" s="399"/>
      <c r="C30" s="399"/>
      <c r="D30" s="400"/>
    </row>
    <row r="31" spans="1:4">
      <c r="A31" s="195">
        <v>1</v>
      </c>
      <c r="B31" s="199" t="s">
        <v>355</v>
      </c>
      <c r="C31" s="39"/>
      <c r="D31" s="39"/>
    </row>
    <row r="32" spans="1:4">
      <c r="A32" s="195">
        <v>2</v>
      </c>
      <c r="B32" s="199" t="s">
        <v>356</v>
      </c>
      <c r="C32" s="39"/>
      <c r="D32" s="39"/>
    </row>
    <row r="33" spans="1:4">
      <c r="A33" s="195">
        <v>3</v>
      </c>
      <c r="B33" s="199" t="s">
        <v>357</v>
      </c>
      <c r="C33" s="39"/>
      <c r="D33" s="39"/>
    </row>
    <row r="34" spans="1:4" ht="31.5">
      <c r="A34" s="195">
        <v>4</v>
      </c>
      <c r="B34" s="199" t="s">
        <v>358</v>
      </c>
      <c r="C34" s="39"/>
      <c r="D34" s="39"/>
    </row>
    <row r="35" spans="1:4" ht="31.5">
      <c r="A35" s="195">
        <v>5</v>
      </c>
      <c r="B35" s="199" t="s">
        <v>359</v>
      </c>
      <c r="C35" s="39"/>
      <c r="D35" s="39"/>
    </row>
    <row r="36" spans="1:4" ht="47.25">
      <c r="A36" s="195">
        <v>6</v>
      </c>
      <c r="B36" s="199" t="s">
        <v>360</v>
      </c>
      <c r="C36" s="39"/>
      <c r="D36" s="39"/>
    </row>
    <row r="37" spans="1:4" s="200" customFormat="1">
      <c r="A37" s="396" t="s">
        <v>148</v>
      </c>
      <c r="B37" s="397"/>
      <c r="C37" s="98">
        <f>SUM(C8:C13,C15:C20,C22:C24,C26:C29,C31:C36)</f>
        <v>102387</v>
      </c>
      <c r="D37" s="98">
        <f>SUM(D8:D13,D15:D20,D22:D24,D26:D29,D31:D36)</f>
        <v>728</v>
      </c>
    </row>
  </sheetData>
  <sheetProtection formatCells="0" formatColumns="0" formatRows="0" insertRows="0" sort="0" autoFilter="0"/>
  <mergeCells count="9">
    <mergeCell ref="A37:B37"/>
    <mergeCell ref="A30:D30"/>
    <mergeCell ref="A21:D21"/>
    <mergeCell ref="A1:D1"/>
    <mergeCell ref="A2:D2"/>
    <mergeCell ref="A25:D25"/>
    <mergeCell ref="A3:D3"/>
    <mergeCell ref="A7:D7"/>
    <mergeCell ref="A14:D14"/>
  </mergeCells>
  <dataValidations count="1">
    <dataValidation type="list" allowBlank="1" showInputMessage="1" showErrorMessage="1" sqref="A3:D3">
      <formula1>Период</formula1>
    </dataValidation>
  </dataValidations>
  <printOptions horizontalCentered="1"/>
  <pageMargins left="0.39370078740157483" right="0.39370078740157483" top="0.59055118110236227" bottom="0.39370078740157483" header="0.31496062992125984" footer="0.31496062992125984"/>
  <pageSetup paperSize="9" scale="80" fitToHeight="0" orientation="portrait" r:id="rId1"/>
</worksheet>
</file>

<file path=xl/worksheets/sheet8.xml><?xml version="1.0" encoding="utf-8"?>
<worksheet xmlns="http://schemas.openxmlformats.org/spreadsheetml/2006/main" xmlns:r="http://schemas.openxmlformats.org/officeDocument/2006/relationships">
  <sheetPr>
    <pageSetUpPr fitToPage="1"/>
  </sheetPr>
  <dimension ref="A1:R31"/>
  <sheetViews>
    <sheetView view="pageBreakPreview" zoomScale="90" zoomScaleSheetLayoutView="90" workbookViewId="0">
      <pane ySplit="6" topLeftCell="A7" activePane="bottomLeft" state="frozen"/>
      <selection pane="bottomLeft" activeCell="D29" sqref="D29"/>
    </sheetView>
  </sheetViews>
  <sheetFormatPr defaultRowHeight="15"/>
  <cols>
    <col min="1" max="1" width="5" style="73" customWidth="1"/>
    <col min="2" max="2" width="63.85546875" style="73" customWidth="1"/>
    <col min="3" max="4" width="9.42578125" style="73" customWidth="1"/>
    <col min="5" max="5" width="13.28515625" style="73" bestFit="1" customWidth="1"/>
    <col min="6" max="6" width="12.5703125" style="73" customWidth="1"/>
    <col min="7" max="8" width="9.42578125" style="73" customWidth="1"/>
    <col min="9" max="9" width="13.28515625" style="73" customWidth="1"/>
    <col min="10" max="10" width="12.5703125" style="73" customWidth="1"/>
    <col min="11" max="12" width="9.42578125" style="73" customWidth="1"/>
    <col min="13" max="13" width="13.28515625" style="73" customWidth="1"/>
    <col min="14" max="14" width="12.5703125" style="73" customWidth="1"/>
    <col min="15" max="16" width="9.140625" style="73"/>
    <col min="17" max="17" width="13.42578125" style="73" customWidth="1"/>
    <col min="18" max="18" width="12.42578125" style="73" customWidth="1"/>
    <col min="19" max="16384" width="9.140625" style="73"/>
  </cols>
  <sheetData>
    <row r="1" spans="1:18" s="40" customFormat="1" ht="19.5">
      <c r="A1" s="406" t="s">
        <v>361</v>
      </c>
      <c r="B1" s="406"/>
      <c r="C1" s="406"/>
      <c r="D1" s="406"/>
      <c r="E1" s="406"/>
      <c r="F1" s="406"/>
      <c r="G1" s="406"/>
      <c r="H1" s="406"/>
      <c r="I1" s="406"/>
      <c r="J1" s="406"/>
      <c r="K1" s="406"/>
      <c r="L1" s="406"/>
      <c r="M1" s="406"/>
      <c r="N1" s="406"/>
    </row>
    <row r="2" spans="1:18" s="40" customFormat="1">
      <c r="A2" s="41"/>
      <c r="B2" s="42"/>
      <c r="C2" s="41"/>
      <c r="D2" s="41"/>
      <c r="E2" s="41"/>
      <c r="F2" s="41"/>
      <c r="G2" s="41"/>
      <c r="H2" s="41"/>
      <c r="I2" s="41"/>
      <c r="J2" s="41"/>
    </row>
    <row r="3" spans="1:18" s="43" customFormat="1" ht="15.75" customHeight="1">
      <c r="A3" s="409" t="s">
        <v>29</v>
      </c>
      <c r="B3" s="412" t="s">
        <v>310</v>
      </c>
      <c r="C3" s="415" t="s">
        <v>311</v>
      </c>
      <c r="D3" s="416"/>
      <c r="E3" s="416"/>
      <c r="F3" s="416"/>
      <c r="G3" s="416"/>
      <c r="H3" s="416"/>
      <c r="I3" s="416"/>
      <c r="J3" s="416"/>
      <c r="K3" s="416"/>
      <c r="L3" s="416"/>
      <c r="M3" s="416"/>
      <c r="N3" s="416"/>
      <c r="O3" s="416"/>
      <c r="P3" s="416"/>
      <c r="Q3" s="416"/>
      <c r="R3" s="407"/>
    </row>
    <row r="4" spans="1:18" s="43" customFormat="1" ht="15.75">
      <c r="A4" s="410"/>
      <c r="B4" s="413"/>
      <c r="C4" s="403" t="s">
        <v>42</v>
      </c>
      <c r="D4" s="404"/>
      <c r="E4" s="404"/>
      <c r="F4" s="405"/>
      <c r="G4" s="407" t="s">
        <v>146</v>
      </c>
      <c r="H4" s="404"/>
      <c r="I4" s="404"/>
      <c r="J4" s="408"/>
      <c r="K4" s="403" t="s">
        <v>149</v>
      </c>
      <c r="L4" s="404"/>
      <c r="M4" s="404"/>
      <c r="N4" s="405"/>
      <c r="O4" s="417" t="s">
        <v>150</v>
      </c>
      <c r="P4" s="417"/>
      <c r="Q4" s="417"/>
      <c r="R4" s="418"/>
    </row>
    <row r="5" spans="1:18" s="43" customFormat="1" ht="47.25">
      <c r="A5" s="411"/>
      <c r="B5" s="414"/>
      <c r="C5" s="44" t="s">
        <v>325</v>
      </c>
      <c r="D5" s="45" t="s">
        <v>48</v>
      </c>
      <c r="E5" s="45" t="s">
        <v>326</v>
      </c>
      <c r="F5" s="46" t="s">
        <v>50</v>
      </c>
      <c r="G5" s="47" t="s">
        <v>325</v>
      </c>
      <c r="H5" s="45" t="s">
        <v>48</v>
      </c>
      <c r="I5" s="45" t="s">
        <v>326</v>
      </c>
      <c r="J5" s="48" t="s">
        <v>50</v>
      </c>
      <c r="K5" s="44" t="s">
        <v>325</v>
      </c>
      <c r="L5" s="45" t="s">
        <v>48</v>
      </c>
      <c r="M5" s="45" t="s">
        <v>326</v>
      </c>
      <c r="N5" s="46" t="s">
        <v>50</v>
      </c>
      <c r="O5" s="217" t="s">
        <v>325</v>
      </c>
      <c r="P5" s="215" t="s">
        <v>48</v>
      </c>
      <c r="Q5" s="215" t="s">
        <v>326</v>
      </c>
      <c r="R5" s="235" t="s">
        <v>50</v>
      </c>
    </row>
    <row r="6" spans="1:18" s="43" customFormat="1" ht="15.75">
      <c r="A6" s="45">
        <v>1</v>
      </c>
      <c r="B6" s="49">
        <v>2</v>
      </c>
      <c r="C6" s="44">
        <v>3</v>
      </c>
      <c r="D6" s="45">
        <v>4</v>
      </c>
      <c r="E6" s="45">
        <v>5</v>
      </c>
      <c r="F6" s="50">
        <v>6</v>
      </c>
      <c r="G6" s="47">
        <v>7</v>
      </c>
      <c r="H6" s="45">
        <v>8</v>
      </c>
      <c r="I6" s="45">
        <v>9</v>
      </c>
      <c r="J6" s="49">
        <v>10</v>
      </c>
      <c r="K6" s="44">
        <v>11</v>
      </c>
      <c r="L6" s="45">
        <v>12</v>
      </c>
      <c r="M6" s="45">
        <v>13</v>
      </c>
      <c r="N6" s="216">
        <v>14</v>
      </c>
      <c r="O6" s="217">
        <v>15</v>
      </c>
      <c r="P6" s="215">
        <v>16</v>
      </c>
      <c r="Q6" s="218">
        <v>17</v>
      </c>
      <c r="R6" s="215">
        <v>18</v>
      </c>
    </row>
    <row r="7" spans="1:18" s="43" customFormat="1" ht="31.5">
      <c r="A7" s="51">
        <v>1</v>
      </c>
      <c r="B7" s="52" t="s">
        <v>312</v>
      </c>
      <c r="C7" s="99">
        <f>SUM(D7:F7)</f>
        <v>0</v>
      </c>
      <c r="D7" s="100">
        <f>SUM(D9:D10)</f>
        <v>0</v>
      </c>
      <c r="E7" s="100">
        <f t="shared" ref="E7:F7" si="0">SUM(E9:E10)</f>
        <v>0</v>
      </c>
      <c r="F7" s="101">
        <f t="shared" si="0"/>
        <v>0</v>
      </c>
      <c r="G7" s="102">
        <f>SUM(H7:J7)</f>
        <v>0</v>
      </c>
      <c r="H7" s="100">
        <f>SUM(H9:H10)</f>
        <v>0</v>
      </c>
      <c r="I7" s="100">
        <f t="shared" ref="I7:R7" si="1">SUM(I9:I10)</f>
        <v>0</v>
      </c>
      <c r="J7" s="103">
        <f t="shared" si="1"/>
        <v>0</v>
      </c>
      <c r="K7" s="99">
        <f>SUM(L7:N7)</f>
        <v>0</v>
      </c>
      <c r="L7" s="100">
        <f>SUM(L9:L10)</f>
        <v>0</v>
      </c>
      <c r="M7" s="100">
        <f>SUM(M9:M10)</f>
        <v>0</v>
      </c>
      <c r="N7" s="101">
        <f t="shared" si="1"/>
        <v>0</v>
      </c>
      <c r="O7" s="237">
        <f t="shared" si="1"/>
        <v>0</v>
      </c>
      <c r="P7" s="103">
        <f t="shared" si="1"/>
        <v>0</v>
      </c>
      <c r="Q7" s="103">
        <f t="shared" si="1"/>
        <v>0</v>
      </c>
      <c r="R7" s="103">
        <f t="shared" si="1"/>
        <v>0</v>
      </c>
    </row>
    <row r="8" spans="1:18" s="43" customFormat="1" ht="15.75">
      <c r="A8" s="58"/>
      <c r="B8" s="59" t="s">
        <v>137</v>
      </c>
      <c r="C8" s="60"/>
      <c r="D8" s="61"/>
      <c r="E8" s="61"/>
      <c r="F8" s="62"/>
      <c r="G8" s="63"/>
      <c r="H8" s="61"/>
      <c r="I8" s="61"/>
      <c r="J8" s="64"/>
      <c r="K8" s="60"/>
      <c r="L8" s="61"/>
      <c r="M8" s="61"/>
      <c r="N8" s="62"/>
      <c r="O8" s="232"/>
      <c r="P8" s="77"/>
      <c r="Q8" s="77"/>
      <c r="R8" s="232"/>
    </row>
    <row r="9" spans="1:18" s="43" customFormat="1" ht="15.75">
      <c r="A9" s="65"/>
      <c r="B9" s="66" t="s">
        <v>317</v>
      </c>
      <c r="C9" s="104">
        <f>SUM(D9:F9)</f>
        <v>0</v>
      </c>
      <c r="D9" s="68"/>
      <c r="E9" s="68"/>
      <c r="F9" s="69"/>
      <c r="G9" s="105">
        <f>SUM(H9:J9)</f>
        <v>0</v>
      </c>
      <c r="H9" s="68"/>
      <c r="I9" s="68"/>
      <c r="J9" s="71"/>
      <c r="K9" s="104">
        <f>SUM(L9:N9)</f>
        <v>0</v>
      </c>
      <c r="L9" s="68"/>
      <c r="M9" s="68"/>
      <c r="N9" s="71"/>
      <c r="O9" s="104">
        <f>SUM(P9:R9)</f>
        <v>0</v>
      </c>
      <c r="P9" s="8"/>
      <c r="Q9" s="8"/>
      <c r="R9" s="233"/>
    </row>
    <row r="10" spans="1:18" s="43" customFormat="1" ht="15.75">
      <c r="A10" s="65"/>
      <c r="B10" s="66" t="s">
        <v>318</v>
      </c>
      <c r="C10" s="104">
        <f>SUM(D10:F10)</f>
        <v>0</v>
      </c>
      <c r="D10" s="68"/>
      <c r="E10" s="68"/>
      <c r="F10" s="69"/>
      <c r="G10" s="105">
        <f>SUM(H10:J10)</f>
        <v>0</v>
      </c>
      <c r="H10" s="68"/>
      <c r="I10" s="68"/>
      <c r="J10" s="71"/>
      <c r="K10" s="104">
        <f>SUM(L10:N10)</f>
        <v>0</v>
      </c>
      <c r="L10" s="68"/>
      <c r="M10" s="68"/>
      <c r="N10" s="69"/>
      <c r="O10" s="217">
        <f>SUM(P10:R10)</f>
        <v>0</v>
      </c>
      <c r="P10" s="8"/>
      <c r="Q10" s="8"/>
      <c r="R10" s="233"/>
    </row>
    <row r="11" spans="1:18" s="43" customFormat="1" ht="63">
      <c r="A11" s="51">
        <v>2</v>
      </c>
      <c r="B11" s="52" t="s">
        <v>319</v>
      </c>
      <c r="C11" s="99">
        <f>SUM(D11:F11)</f>
        <v>0</v>
      </c>
      <c r="D11" s="100">
        <f>SUM(D13:D14)</f>
        <v>0</v>
      </c>
      <c r="E11" s="100">
        <f t="shared" ref="E11:F11" si="2">SUM(E13:E14)</f>
        <v>0</v>
      </c>
      <c r="F11" s="101">
        <f t="shared" si="2"/>
        <v>0</v>
      </c>
      <c r="G11" s="102">
        <f>SUM(H11:J11)</f>
        <v>0</v>
      </c>
      <c r="H11" s="100">
        <f>SUM(H13:H14)</f>
        <v>0</v>
      </c>
      <c r="I11" s="100">
        <f t="shared" ref="I11:J11" si="3">SUM(I13:I14)</f>
        <v>0</v>
      </c>
      <c r="J11" s="103">
        <f t="shared" si="3"/>
        <v>0</v>
      </c>
      <c r="K11" s="99">
        <f>SUM(L11:N11)</f>
        <v>0</v>
      </c>
      <c r="L11" s="100">
        <f t="shared" ref="L11:R11" si="4">SUM(L13:L14)</f>
        <v>0</v>
      </c>
      <c r="M11" s="100">
        <f t="shared" si="4"/>
        <v>0</v>
      </c>
      <c r="N11" s="101">
        <f t="shared" si="4"/>
        <v>0</v>
      </c>
      <c r="O11" s="236">
        <f>SUM(P11:R11)</f>
        <v>0</v>
      </c>
      <c r="P11" s="219">
        <f t="shared" si="4"/>
        <v>0</v>
      </c>
      <c r="Q11" s="219">
        <f t="shared" si="4"/>
        <v>0</v>
      </c>
      <c r="R11" s="236">
        <f t="shared" si="4"/>
        <v>0</v>
      </c>
    </row>
    <row r="12" spans="1:18" s="43" customFormat="1" ht="15.75">
      <c r="A12" s="58"/>
      <c r="B12" s="59" t="s">
        <v>137</v>
      </c>
      <c r="C12" s="60"/>
      <c r="D12" s="61"/>
      <c r="E12" s="61"/>
      <c r="F12" s="62"/>
      <c r="G12" s="63"/>
      <c r="H12" s="61"/>
      <c r="I12" s="61"/>
      <c r="J12" s="64"/>
      <c r="K12" s="60"/>
      <c r="L12" s="61"/>
      <c r="M12" s="61"/>
      <c r="N12" s="62"/>
      <c r="O12" s="232"/>
      <c r="P12" s="77"/>
      <c r="Q12" s="77"/>
      <c r="R12" s="232"/>
    </row>
    <row r="13" spans="1:18" s="43" customFormat="1" ht="15.75">
      <c r="A13" s="65"/>
      <c r="B13" s="66" t="s">
        <v>317</v>
      </c>
      <c r="C13" s="104">
        <f>SUM(D13:F13)</f>
        <v>0</v>
      </c>
      <c r="D13" s="68"/>
      <c r="E13" s="68"/>
      <c r="F13" s="69"/>
      <c r="G13" s="105">
        <f>SUM(H13:J13)</f>
        <v>0</v>
      </c>
      <c r="H13" s="68"/>
      <c r="I13" s="68"/>
      <c r="J13" s="71"/>
      <c r="K13" s="104">
        <f>SUM(L13:N13)</f>
        <v>0</v>
      </c>
      <c r="L13" s="68"/>
      <c r="M13" s="68"/>
      <c r="N13" s="69"/>
      <c r="O13" s="217">
        <f>SUM(P13:R13)</f>
        <v>0</v>
      </c>
      <c r="P13" s="8"/>
      <c r="Q13" s="8"/>
      <c r="R13" s="233"/>
    </row>
    <row r="14" spans="1:18" s="43" customFormat="1" ht="15.75">
      <c r="A14" s="65"/>
      <c r="B14" s="66" t="s">
        <v>318</v>
      </c>
      <c r="C14" s="104">
        <f>SUM(D14:F14)</f>
        <v>0</v>
      </c>
      <c r="D14" s="68"/>
      <c r="E14" s="68"/>
      <c r="F14" s="69"/>
      <c r="G14" s="105">
        <f>SUM(H14:J14)</f>
        <v>0</v>
      </c>
      <c r="H14" s="68"/>
      <c r="I14" s="68"/>
      <c r="J14" s="71"/>
      <c r="K14" s="104">
        <f>SUM(L14:N14)</f>
        <v>0</v>
      </c>
      <c r="L14" s="68"/>
      <c r="M14" s="68"/>
      <c r="N14" s="69"/>
      <c r="O14" s="217">
        <f>SUM(P14:R14)</f>
        <v>0</v>
      </c>
      <c r="P14" s="8"/>
      <c r="Q14" s="8"/>
      <c r="R14" s="233"/>
    </row>
    <row r="15" spans="1:18" s="43" customFormat="1" ht="31.5">
      <c r="A15" s="51">
        <v>3</v>
      </c>
      <c r="B15" s="52" t="s">
        <v>313</v>
      </c>
      <c r="C15" s="99">
        <f>SUM(D15:F15)</f>
        <v>0</v>
      </c>
      <c r="D15" s="100">
        <f>SUM(D17:D18)</f>
        <v>0</v>
      </c>
      <c r="E15" s="100">
        <f t="shared" ref="E15:F15" si="5">SUM(E17:E18)</f>
        <v>0</v>
      </c>
      <c r="F15" s="101">
        <f t="shared" si="5"/>
        <v>0</v>
      </c>
      <c r="G15" s="102">
        <f>SUM(H15:J15)</f>
        <v>0</v>
      </c>
      <c r="H15" s="100">
        <f t="shared" ref="H15:J15" si="6">SUM(H17:H18)</f>
        <v>0</v>
      </c>
      <c r="I15" s="100">
        <f t="shared" si="6"/>
        <v>0</v>
      </c>
      <c r="J15" s="103">
        <f t="shared" si="6"/>
        <v>0</v>
      </c>
      <c r="K15" s="99">
        <f>SUM(L15:N15)</f>
        <v>0</v>
      </c>
      <c r="L15" s="100">
        <f t="shared" ref="L15:R15" si="7">SUM(L17:L18)</f>
        <v>0</v>
      </c>
      <c r="M15" s="100">
        <f t="shared" si="7"/>
        <v>0</v>
      </c>
      <c r="N15" s="101">
        <f t="shared" si="7"/>
        <v>0</v>
      </c>
      <c r="O15" s="236">
        <f>SUM(P15:R15)</f>
        <v>0</v>
      </c>
      <c r="P15" s="219">
        <f t="shared" si="7"/>
        <v>0</v>
      </c>
      <c r="Q15" s="219">
        <f t="shared" si="7"/>
        <v>0</v>
      </c>
      <c r="R15" s="236">
        <f t="shared" si="7"/>
        <v>0</v>
      </c>
    </row>
    <row r="16" spans="1:18" s="43" customFormat="1" ht="15.75">
      <c r="A16" s="58"/>
      <c r="B16" s="59" t="s">
        <v>137</v>
      </c>
      <c r="C16" s="60"/>
      <c r="D16" s="61"/>
      <c r="E16" s="61"/>
      <c r="F16" s="62"/>
      <c r="G16" s="63"/>
      <c r="H16" s="61"/>
      <c r="I16" s="61"/>
      <c r="J16" s="64"/>
      <c r="K16" s="60"/>
      <c r="L16" s="61"/>
      <c r="M16" s="61"/>
      <c r="N16" s="62"/>
      <c r="O16" s="232"/>
      <c r="P16" s="77"/>
      <c r="Q16" s="77"/>
      <c r="R16" s="232"/>
    </row>
    <row r="17" spans="1:18" s="43" customFormat="1" ht="15.75">
      <c r="A17" s="65"/>
      <c r="B17" s="66" t="s">
        <v>317</v>
      </c>
      <c r="C17" s="104">
        <f t="shared" ref="C17:C18" si="8">SUM(D17:F17)</f>
        <v>0</v>
      </c>
      <c r="D17" s="68"/>
      <c r="E17" s="68"/>
      <c r="F17" s="69"/>
      <c r="G17" s="105">
        <f>SUM(H17:J17)</f>
        <v>0</v>
      </c>
      <c r="H17" s="68"/>
      <c r="I17" s="68"/>
      <c r="J17" s="71"/>
      <c r="K17" s="104">
        <f>SUM(L17:N17)</f>
        <v>0</v>
      </c>
      <c r="L17" s="68"/>
      <c r="M17" s="68"/>
      <c r="N17" s="69"/>
      <c r="O17" s="217">
        <f>SUM(P17:R17)</f>
        <v>0</v>
      </c>
      <c r="P17" s="8"/>
      <c r="Q17" s="8"/>
      <c r="R17" s="233"/>
    </row>
    <row r="18" spans="1:18" s="43" customFormat="1" ht="15.75">
      <c r="A18" s="65"/>
      <c r="B18" s="66" t="s">
        <v>318</v>
      </c>
      <c r="C18" s="104">
        <f t="shared" si="8"/>
        <v>0</v>
      </c>
      <c r="D18" s="68"/>
      <c r="E18" s="68"/>
      <c r="F18" s="69"/>
      <c r="G18" s="105">
        <f>SUM(H18:J18)</f>
        <v>0</v>
      </c>
      <c r="H18" s="68"/>
      <c r="I18" s="68"/>
      <c r="J18" s="71"/>
      <c r="K18" s="104">
        <f>SUM(L18:N18)</f>
        <v>0</v>
      </c>
      <c r="L18" s="68"/>
      <c r="M18" s="68"/>
      <c r="N18" s="69"/>
      <c r="O18" s="217">
        <f>SUM(P18:R18)</f>
        <v>0</v>
      </c>
      <c r="P18" s="8"/>
      <c r="Q18" s="8"/>
      <c r="R18" s="233"/>
    </row>
    <row r="19" spans="1:18" s="43" customFormat="1" ht="15.75">
      <c r="A19" s="51">
        <v>4</v>
      </c>
      <c r="B19" s="52" t="s">
        <v>314</v>
      </c>
      <c r="C19" s="53">
        <f>SUM(D19:F19)</f>
        <v>0</v>
      </c>
      <c r="D19" s="54"/>
      <c r="E19" s="54"/>
      <c r="F19" s="55"/>
      <c r="G19" s="56">
        <f>SUM(H19:J19)</f>
        <v>0</v>
      </c>
      <c r="H19" s="54"/>
      <c r="I19" s="54"/>
      <c r="J19" s="57"/>
      <c r="K19" s="53">
        <f>SUM(L19:N19)</f>
        <v>0</v>
      </c>
      <c r="L19" s="54"/>
      <c r="M19" s="54"/>
      <c r="N19" s="55"/>
      <c r="O19" s="251">
        <f>SUM(P19:R19)</f>
        <v>0</v>
      </c>
      <c r="P19" s="234"/>
      <c r="Q19" s="234"/>
      <c r="R19" s="231"/>
    </row>
    <row r="20" spans="1:18" s="43" customFormat="1" ht="15.75">
      <c r="A20" s="58"/>
      <c r="B20" s="59" t="s">
        <v>315</v>
      </c>
      <c r="C20" s="60">
        <f t="shared" ref="C20:C30" si="9">SUM(D20:F20)</f>
        <v>0</v>
      </c>
      <c r="D20" s="61"/>
      <c r="E20" s="61"/>
      <c r="F20" s="62"/>
      <c r="G20" s="63">
        <f t="shared" ref="G20:G30" si="10">SUM(H20:J20)</f>
        <v>0</v>
      </c>
      <c r="H20" s="61"/>
      <c r="I20" s="61"/>
      <c r="J20" s="64"/>
      <c r="K20" s="60">
        <f t="shared" ref="K20:K30" si="11">SUM(L20:N20)</f>
        <v>0</v>
      </c>
      <c r="L20" s="61"/>
      <c r="M20" s="61"/>
      <c r="N20" s="62"/>
      <c r="O20" s="250">
        <f t="shared" ref="O20:O30" si="12">SUM(P20:R20)</f>
        <v>0</v>
      </c>
      <c r="P20" s="77"/>
      <c r="Q20" s="77"/>
      <c r="R20" s="232"/>
    </row>
    <row r="21" spans="1:18" s="43" customFormat="1" ht="15.75">
      <c r="A21" s="65"/>
      <c r="B21" s="66" t="s">
        <v>320</v>
      </c>
      <c r="C21" s="67">
        <f t="shared" si="9"/>
        <v>154.9</v>
      </c>
      <c r="D21" s="68"/>
      <c r="E21" s="68">
        <v>154.9</v>
      </c>
      <c r="F21" s="69"/>
      <c r="G21" s="70">
        <f t="shared" si="10"/>
        <v>0</v>
      </c>
      <c r="H21" s="68"/>
      <c r="I21" s="68"/>
      <c r="J21" s="71"/>
      <c r="K21" s="67">
        <f t="shared" si="11"/>
        <v>0</v>
      </c>
      <c r="L21" s="68"/>
      <c r="M21" s="68"/>
      <c r="N21" s="69"/>
      <c r="O21" s="245">
        <f t="shared" si="12"/>
        <v>0</v>
      </c>
      <c r="P21" s="8"/>
      <c r="Q21" s="8"/>
      <c r="R21" s="233"/>
    </row>
    <row r="22" spans="1:18" s="43" customFormat="1" ht="15.75">
      <c r="A22" s="65"/>
      <c r="B22" s="72" t="s">
        <v>321</v>
      </c>
      <c r="C22" s="67">
        <f t="shared" si="9"/>
        <v>125.53</v>
      </c>
      <c r="D22" s="68"/>
      <c r="E22" s="68">
        <v>125.53</v>
      </c>
      <c r="F22" s="69"/>
      <c r="G22" s="70">
        <f t="shared" si="10"/>
        <v>0</v>
      </c>
      <c r="H22" s="68"/>
      <c r="I22" s="68"/>
      <c r="J22" s="71"/>
      <c r="K22" s="67">
        <f t="shared" si="11"/>
        <v>0</v>
      </c>
      <c r="L22" s="68"/>
      <c r="M22" s="68"/>
      <c r="N22" s="69"/>
      <c r="O22" s="245">
        <f t="shared" si="12"/>
        <v>0</v>
      </c>
      <c r="P22" s="8"/>
      <c r="Q22" s="8"/>
      <c r="R22" s="233"/>
    </row>
    <row r="23" spans="1:18" s="43" customFormat="1" ht="15.75">
      <c r="A23" s="51">
        <v>5</v>
      </c>
      <c r="B23" s="52" t="s">
        <v>316</v>
      </c>
      <c r="C23" s="53">
        <f t="shared" si="9"/>
        <v>0</v>
      </c>
      <c r="D23" s="54"/>
      <c r="E23" s="54"/>
      <c r="F23" s="55"/>
      <c r="G23" s="56">
        <f t="shared" si="10"/>
        <v>0</v>
      </c>
      <c r="H23" s="54"/>
      <c r="I23" s="54"/>
      <c r="J23" s="57"/>
      <c r="K23" s="53">
        <f t="shared" si="11"/>
        <v>0</v>
      </c>
      <c r="L23" s="54"/>
      <c r="M23" s="54"/>
      <c r="N23" s="55"/>
      <c r="O23" s="236">
        <f t="shared" si="12"/>
        <v>0</v>
      </c>
      <c r="P23" s="234"/>
      <c r="Q23" s="234"/>
      <c r="R23" s="231"/>
    </row>
    <row r="24" spans="1:18" s="43" customFormat="1" ht="15.75">
      <c r="A24" s="58"/>
      <c r="B24" s="59" t="s">
        <v>315</v>
      </c>
      <c r="C24" s="60">
        <f t="shared" si="9"/>
        <v>0</v>
      </c>
      <c r="D24" s="61"/>
      <c r="E24" s="61"/>
      <c r="F24" s="62"/>
      <c r="G24" s="63">
        <f t="shared" si="10"/>
        <v>0</v>
      </c>
      <c r="H24" s="61"/>
      <c r="I24" s="61"/>
      <c r="J24" s="64"/>
      <c r="K24" s="60">
        <f t="shared" si="11"/>
        <v>0</v>
      </c>
      <c r="L24" s="61"/>
      <c r="M24" s="61"/>
      <c r="N24" s="62"/>
      <c r="O24" s="250">
        <f t="shared" si="12"/>
        <v>0</v>
      </c>
      <c r="P24" s="77"/>
      <c r="Q24" s="77"/>
      <c r="R24" s="232"/>
    </row>
    <row r="25" spans="1:18" s="43" customFormat="1" ht="15.75">
      <c r="A25" s="65"/>
      <c r="B25" s="66" t="s">
        <v>320</v>
      </c>
      <c r="C25" s="67">
        <f t="shared" si="9"/>
        <v>129.76</v>
      </c>
      <c r="D25" s="68"/>
      <c r="E25" s="68">
        <v>129.76</v>
      </c>
      <c r="F25" s="69"/>
      <c r="G25" s="70">
        <f t="shared" si="10"/>
        <v>0</v>
      </c>
      <c r="H25" s="68"/>
      <c r="I25" s="68"/>
      <c r="J25" s="71"/>
      <c r="K25" s="67">
        <f t="shared" si="11"/>
        <v>0</v>
      </c>
      <c r="L25" s="68"/>
      <c r="M25" s="68"/>
      <c r="N25" s="69"/>
      <c r="O25" s="250">
        <f t="shared" si="12"/>
        <v>0</v>
      </c>
      <c r="P25" s="77"/>
      <c r="Q25" s="77"/>
      <c r="R25" s="232"/>
    </row>
    <row r="26" spans="1:18" s="43" customFormat="1" ht="15.75">
      <c r="A26" s="65"/>
      <c r="B26" s="72" t="s">
        <v>321</v>
      </c>
      <c r="C26" s="67">
        <f t="shared" si="9"/>
        <v>125.53</v>
      </c>
      <c r="D26" s="68"/>
      <c r="E26" s="68">
        <v>125.53</v>
      </c>
      <c r="F26" s="69"/>
      <c r="G26" s="70">
        <f t="shared" si="10"/>
        <v>0</v>
      </c>
      <c r="H26" s="68"/>
      <c r="I26" s="68"/>
      <c r="J26" s="71"/>
      <c r="K26" s="67">
        <f t="shared" si="11"/>
        <v>0</v>
      </c>
      <c r="L26" s="68"/>
      <c r="M26" s="68"/>
      <c r="N26" s="69"/>
      <c r="O26" s="245">
        <f t="shared" si="12"/>
        <v>0</v>
      </c>
      <c r="P26" s="8"/>
      <c r="Q26" s="8"/>
      <c r="R26" s="233"/>
    </row>
    <row r="27" spans="1:18" s="43" customFormat="1" ht="15.75">
      <c r="A27" s="51">
        <v>6</v>
      </c>
      <c r="B27" s="52" t="s">
        <v>322</v>
      </c>
      <c r="C27" s="53">
        <f t="shared" si="9"/>
        <v>141.87</v>
      </c>
      <c r="D27" s="54"/>
      <c r="E27" s="61">
        <v>141.87</v>
      </c>
      <c r="F27" s="55"/>
      <c r="G27" s="56">
        <f t="shared" si="10"/>
        <v>0</v>
      </c>
      <c r="H27" s="54"/>
      <c r="I27" s="54"/>
      <c r="J27" s="57"/>
      <c r="K27" s="53">
        <f t="shared" si="11"/>
        <v>0</v>
      </c>
      <c r="L27" s="54"/>
      <c r="M27" s="54"/>
      <c r="N27" s="55"/>
      <c r="O27" s="236">
        <f t="shared" si="12"/>
        <v>0</v>
      </c>
      <c r="P27" s="234"/>
      <c r="Q27" s="234"/>
      <c r="R27" s="231"/>
    </row>
    <row r="28" spans="1:18" s="43" customFormat="1" ht="15.75">
      <c r="A28" s="58"/>
      <c r="B28" s="59" t="s">
        <v>137</v>
      </c>
      <c r="C28" s="60">
        <f t="shared" si="9"/>
        <v>0</v>
      </c>
      <c r="D28" s="61"/>
      <c r="E28" s="61"/>
      <c r="F28" s="62"/>
      <c r="G28" s="63">
        <f t="shared" si="10"/>
        <v>0</v>
      </c>
      <c r="H28" s="61"/>
      <c r="I28" s="61"/>
      <c r="J28" s="64"/>
      <c r="K28" s="60">
        <f t="shared" si="11"/>
        <v>0</v>
      </c>
      <c r="L28" s="61"/>
      <c r="M28" s="61"/>
      <c r="N28" s="62"/>
      <c r="O28" s="250">
        <f t="shared" si="12"/>
        <v>0</v>
      </c>
      <c r="P28" s="77"/>
      <c r="Q28" s="77"/>
      <c r="R28" s="232"/>
    </row>
    <row r="29" spans="1:18" s="43" customFormat="1" ht="15.75">
      <c r="A29" s="65"/>
      <c r="B29" s="66" t="s">
        <v>323</v>
      </c>
      <c r="C29" s="67">
        <f t="shared" si="9"/>
        <v>142.88999999999999</v>
      </c>
      <c r="D29" s="68"/>
      <c r="E29" s="68">
        <v>142.88999999999999</v>
      </c>
      <c r="F29" s="69"/>
      <c r="G29" s="70">
        <f t="shared" si="10"/>
        <v>0</v>
      </c>
      <c r="H29" s="68"/>
      <c r="I29" s="68"/>
      <c r="J29" s="71"/>
      <c r="K29" s="67">
        <f t="shared" si="11"/>
        <v>0</v>
      </c>
      <c r="L29" s="68"/>
      <c r="M29" s="68"/>
      <c r="N29" s="69"/>
      <c r="O29" s="250">
        <f t="shared" si="12"/>
        <v>0</v>
      </c>
      <c r="P29" s="77"/>
      <c r="Q29" s="77"/>
      <c r="R29" s="232"/>
    </row>
    <row r="30" spans="1:18" s="43" customFormat="1" ht="31.5">
      <c r="A30" s="65"/>
      <c r="B30" s="66" t="s">
        <v>324</v>
      </c>
      <c r="C30" s="67">
        <f t="shared" si="9"/>
        <v>125.53</v>
      </c>
      <c r="D30" s="68"/>
      <c r="E30" s="68">
        <v>125.53</v>
      </c>
      <c r="F30" s="69"/>
      <c r="G30" s="70">
        <f t="shared" si="10"/>
        <v>0</v>
      </c>
      <c r="H30" s="68"/>
      <c r="I30" s="68"/>
      <c r="J30" s="71"/>
      <c r="K30" s="67">
        <f t="shared" si="11"/>
        <v>0</v>
      </c>
      <c r="L30" s="68"/>
      <c r="M30" s="68"/>
      <c r="N30" s="69"/>
      <c r="O30" s="250">
        <f t="shared" si="12"/>
        <v>0</v>
      </c>
      <c r="P30" s="77"/>
      <c r="Q30" s="77"/>
      <c r="R30" s="232"/>
    </row>
    <row r="31" spans="1:18" ht="41.25" customHeight="1">
      <c r="A31" s="402" t="s">
        <v>362</v>
      </c>
      <c r="B31" s="402"/>
      <c r="C31" s="402"/>
      <c r="D31" s="402"/>
      <c r="E31" s="402"/>
      <c r="F31" s="402"/>
      <c r="G31" s="402"/>
      <c r="H31" s="402"/>
      <c r="I31" s="402"/>
      <c r="J31" s="402"/>
      <c r="K31" s="402"/>
      <c r="L31" s="402"/>
      <c r="M31" s="402"/>
      <c r="N31" s="402"/>
    </row>
  </sheetData>
  <sheetProtection password="C7D9" sheet="1" objects="1" scenarios="1" formatCells="0" formatColumns="0" formatRows="0" insertRows="0" sort="0" autoFilter="0"/>
  <mergeCells count="9">
    <mergeCell ref="A31:N31"/>
    <mergeCell ref="K4:N4"/>
    <mergeCell ref="A1:N1"/>
    <mergeCell ref="G4:J4"/>
    <mergeCell ref="A3:A5"/>
    <mergeCell ref="B3:B5"/>
    <mergeCell ref="C4:F4"/>
    <mergeCell ref="C3:R3"/>
    <mergeCell ref="O4:R4"/>
  </mergeCells>
  <pageMargins left="0.39370078740157483" right="0.39370078740157483" top="0.59055118110236227" bottom="0.39370078740157483" header="0.31496062992125984" footer="0.31496062992125984"/>
  <pageSetup paperSize="9" scale="56" fitToHeight="0"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1:F16"/>
  <sheetViews>
    <sheetView view="pageBreakPreview" topLeftCell="A7" zoomScale="90" zoomScaleSheetLayoutView="90" workbookViewId="0">
      <selection activeCell="D19" sqref="D19"/>
    </sheetView>
  </sheetViews>
  <sheetFormatPr defaultRowHeight="15"/>
  <cols>
    <col min="1" max="1" width="21.42578125" style="73" customWidth="1"/>
    <col min="2" max="6" width="23.7109375" style="73" customWidth="1"/>
    <col min="7" max="16384" width="9.140625" style="73"/>
  </cols>
  <sheetData>
    <row r="1" spans="1:6" s="40" customFormat="1" ht="16.5">
      <c r="A1" s="406" t="s">
        <v>499</v>
      </c>
      <c r="B1" s="406"/>
      <c r="C1" s="406"/>
      <c r="D1" s="406"/>
      <c r="E1" s="406"/>
      <c r="F1" s="406"/>
    </row>
    <row r="2" spans="1:6" s="40" customFormat="1">
      <c r="A2" s="41"/>
      <c r="B2" s="41"/>
      <c r="C2" s="41"/>
      <c r="D2" s="41"/>
      <c r="E2" s="41"/>
      <c r="F2" s="41"/>
    </row>
    <row r="3" spans="1:6" s="43" customFormat="1" ht="47.25">
      <c r="A3" s="45"/>
      <c r="B3" s="32" t="s">
        <v>169</v>
      </c>
      <c r="C3" s="32" t="s">
        <v>147</v>
      </c>
      <c r="D3" s="32" t="s">
        <v>141</v>
      </c>
      <c r="E3" s="32" t="s">
        <v>142</v>
      </c>
      <c r="F3" s="32" t="s">
        <v>140</v>
      </c>
    </row>
    <row r="4" spans="1:6" s="43" customFormat="1" ht="63">
      <c r="A4" s="8" t="s">
        <v>382</v>
      </c>
      <c r="B4" s="8" t="s">
        <v>626</v>
      </c>
      <c r="C4" s="8" t="s">
        <v>627</v>
      </c>
      <c r="D4" s="8"/>
      <c r="E4" s="8" t="s">
        <v>628</v>
      </c>
      <c r="F4" s="8" t="s">
        <v>629</v>
      </c>
    </row>
    <row r="5" spans="1:6" s="43" customFormat="1" ht="63">
      <c r="A5" s="8" t="s">
        <v>383</v>
      </c>
      <c r="B5" s="8" t="s">
        <v>630</v>
      </c>
      <c r="C5" s="8" t="s">
        <v>631</v>
      </c>
      <c r="D5" s="8"/>
      <c r="E5" s="8" t="s">
        <v>632</v>
      </c>
      <c r="F5" s="8" t="s">
        <v>633</v>
      </c>
    </row>
    <row r="6" spans="1:6" s="43" customFormat="1" ht="47.25">
      <c r="A6" s="8" t="s">
        <v>387</v>
      </c>
      <c r="B6" s="8" t="s">
        <v>634</v>
      </c>
      <c r="C6" s="8" t="s">
        <v>635</v>
      </c>
      <c r="D6" s="8"/>
      <c r="E6" s="8" t="s">
        <v>634</v>
      </c>
      <c r="F6" s="8" t="s">
        <v>634</v>
      </c>
    </row>
    <row r="7" spans="1:6" s="43" customFormat="1" ht="63">
      <c r="A7" s="8" t="s">
        <v>393</v>
      </c>
      <c r="B7" s="8" t="s">
        <v>636</v>
      </c>
      <c r="C7" s="74" t="s">
        <v>637</v>
      </c>
      <c r="D7" s="74"/>
      <c r="E7" s="74" t="s">
        <v>638</v>
      </c>
      <c r="F7" s="74" t="s">
        <v>639</v>
      </c>
    </row>
    <row r="8" spans="1:6" s="43" customFormat="1" ht="48" thickBot="1">
      <c r="A8" s="75" t="s">
        <v>394</v>
      </c>
      <c r="B8" s="281" t="s">
        <v>640</v>
      </c>
      <c r="C8" s="282" t="s">
        <v>641</v>
      </c>
      <c r="D8" s="76"/>
      <c r="E8" s="283" t="s">
        <v>642</v>
      </c>
      <c r="F8" s="283" t="s">
        <v>643</v>
      </c>
    </row>
    <row r="9" spans="1:6" ht="94.5">
      <c r="A9" s="77" t="s">
        <v>384</v>
      </c>
      <c r="B9" s="78" t="s">
        <v>644</v>
      </c>
      <c r="C9" s="78" t="s">
        <v>645</v>
      </c>
      <c r="D9" s="284"/>
      <c r="E9" s="78" t="s">
        <v>646</v>
      </c>
      <c r="F9" s="78" t="s">
        <v>647</v>
      </c>
    </row>
    <row r="10" spans="1:6" ht="105">
      <c r="A10" s="8" t="s">
        <v>388</v>
      </c>
      <c r="B10" s="78" t="s">
        <v>648</v>
      </c>
      <c r="C10" s="79" t="s">
        <v>649</v>
      </c>
      <c r="D10" s="284"/>
      <c r="E10" s="78" t="s">
        <v>650</v>
      </c>
      <c r="F10" s="79" t="s">
        <v>651</v>
      </c>
    </row>
    <row r="11" spans="1:6" ht="47.25">
      <c r="A11" s="8" t="s">
        <v>385</v>
      </c>
      <c r="B11" s="79" t="s">
        <v>652</v>
      </c>
      <c r="C11" s="79" t="s">
        <v>653</v>
      </c>
      <c r="D11" s="79"/>
      <c r="E11" s="79" t="s">
        <v>654</v>
      </c>
      <c r="F11" s="79" t="s">
        <v>655</v>
      </c>
    </row>
    <row r="12" spans="1:6" ht="32.25" thickBot="1">
      <c r="A12" s="75" t="s">
        <v>386</v>
      </c>
      <c r="B12" s="285" t="s">
        <v>656</v>
      </c>
      <c r="C12" s="282" t="s">
        <v>641</v>
      </c>
      <c r="D12" s="80"/>
      <c r="E12" s="285" t="s">
        <v>642</v>
      </c>
      <c r="F12" s="285" t="s">
        <v>643</v>
      </c>
    </row>
    <row r="13" spans="1:6" ht="78.75">
      <c r="A13" s="77" t="s">
        <v>389</v>
      </c>
      <c r="B13" s="78" t="s">
        <v>657</v>
      </c>
      <c r="C13" s="8" t="s">
        <v>631</v>
      </c>
      <c r="D13" s="78"/>
      <c r="E13" s="77" t="s">
        <v>632</v>
      </c>
      <c r="F13" s="77" t="s">
        <v>633</v>
      </c>
    </row>
    <row r="14" spans="1:6" ht="47.25">
      <c r="A14" s="8" t="s">
        <v>390</v>
      </c>
      <c r="B14" s="79" t="s">
        <v>658</v>
      </c>
      <c r="C14" s="8" t="s">
        <v>635</v>
      </c>
      <c r="D14" s="79"/>
      <c r="E14" s="8" t="s">
        <v>634</v>
      </c>
      <c r="F14" s="8" t="s">
        <v>634</v>
      </c>
    </row>
    <row r="15" spans="1:6" ht="63">
      <c r="A15" s="8" t="s">
        <v>391</v>
      </c>
      <c r="B15" s="79" t="s">
        <v>659</v>
      </c>
      <c r="C15" s="74" t="s">
        <v>637</v>
      </c>
      <c r="D15" s="79"/>
      <c r="E15" s="74" t="s">
        <v>638</v>
      </c>
      <c r="F15" s="74" t="s">
        <v>639</v>
      </c>
    </row>
    <row r="16" spans="1:6" ht="63.75" thickBot="1">
      <c r="A16" s="8" t="s">
        <v>392</v>
      </c>
      <c r="B16" s="281" t="s">
        <v>640</v>
      </c>
      <c r="C16" s="282" t="s">
        <v>641</v>
      </c>
      <c r="D16" s="79"/>
      <c r="E16" s="286" t="s">
        <v>642</v>
      </c>
      <c r="F16" s="287" t="s">
        <v>643</v>
      </c>
    </row>
  </sheetData>
  <mergeCells count="1">
    <mergeCell ref="A1:F1"/>
  </mergeCells>
  <hyperlinks>
    <hyperlink ref="B8" r:id="rId1"/>
    <hyperlink ref="E8" r:id="rId2"/>
    <hyperlink ref="F8" r:id="rId3"/>
    <hyperlink ref="B12" r:id="rId4"/>
    <hyperlink ref="E12" r:id="rId5"/>
    <hyperlink ref="F12" r:id="rId6"/>
    <hyperlink ref="E16" r:id="rId7"/>
    <hyperlink ref="F16" r:id="rId8"/>
    <hyperlink ref="B16" r:id="rId9"/>
    <hyperlink ref="C12" r:id="rId10"/>
    <hyperlink ref="C8" r:id="rId11"/>
    <hyperlink ref="C16" r:id="rId12"/>
  </hyperlinks>
  <pageMargins left="0.39370078740157483" right="0.39370078740157483" top="0.59055118110236227" bottom="0.39370078740157483" header="0.31496062992125984" footer="0.31496062992125984"/>
  <pageSetup paperSize="9" scale="68" fitToHeight="0" orientation="portrait"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19</vt:i4>
      </vt:variant>
    </vt:vector>
  </HeadingPairs>
  <TitlesOfParts>
    <vt:vector size="30" baseType="lpstr">
      <vt:lpstr>Титул</vt:lpstr>
      <vt:lpstr>Раздел I</vt:lpstr>
      <vt:lpstr>Раздел II</vt:lpstr>
      <vt:lpstr>Раздел III</vt:lpstr>
      <vt:lpstr>Раздел IV</vt:lpstr>
      <vt:lpstr>Раздел V</vt:lpstr>
      <vt:lpstr>Раздел VI</vt:lpstr>
      <vt:lpstr>Раздел VII</vt:lpstr>
      <vt:lpstr>Раздел VIII</vt:lpstr>
      <vt:lpstr>Комментарии</vt:lpstr>
      <vt:lpstr>Список</vt:lpstr>
      <vt:lpstr>Год</vt:lpstr>
      <vt:lpstr>Годы</vt:lpstr>
      <vt:lpstr>Дата</vt:lpstr>
      <vt:lpstr>Комментарии!Заголовки_для_печати</vt:lpstr>
      <vt:lpstr>'Раздел I'!Заголовки_для_печати</vt:lpstr>
      <vt:lpstr>'Раздел II'!Заголовки_для_печати</vt:lpstr>
      <vt:lpstr>'Раздел III'!Заголовки_для_печати</vt:lpstr>
      <vt:lpstr>'Раздел IV'!Заголовки_для_печати</vt:lpstr>
      <vt:lpstr>'Раздел V'!Заголовки_для_печати</vt:lpstr>
      <vt:lpstr>'Раздел VI'!Заголовки_для_печати</vt:lpstr>
      <vt:lpstr>Месяцы</vt:lpstr>
      <vt:lpstr>МО</vt:lpstr>
      <vt:lpstr>'Раздел I'!Область_печати</vt:lpstr>
      <vt:lpstr>'Раздел II'!Область_печати</vt:lpstr>
      <vt:lpstr>'Раздел VII'!Область_печати</vt:lpstr>
      <vt:lpstr>'Раздел VIII'!Область_печати</vt:lpstr>
      <vt:lpstr>Перечень</vt:lpstr>
      <vt:lpstr>Период</vt:lpstr>
      <vt:lpstr>Список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2020-10-13T14:07:44Z</dcterms:modified>
</cp:coreProperties>
</file>