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Мои документы\Муниципальные закупки\2020\3 квартал\проект ЭА - поставка СВТ для КДН и ООП\"/>
    </mc:Choice>
  </mc:AlternateContent>
  <bookViews>
    <workbookView xWindow="0" yWindow="0" windowWidth="16380" windowHeight="8190" tabRatio="161"/>
  </bookViews>
  <sheets>
    <sheet name="Лист2" sheetId="1" r:id="rId1"/>
  </sheets>
  <definedNames>
    <definedName name="_xlnm.Print_Titles" localSheetId="0">Лист2!$7:$8</definedName>
    <definedName name="_xlnm.Print_Area" localSheetId="0">Лист2!$A$1:$H$26</definedName>
  </definedNames>
  <calcPr calcId="162913" iterateDelta="1E-4"/>
</workbook>
</file>

<file path=xl/calcChain.xml><?xml version="1.0" encoding="utf-8"?>
<calcChain xmlns="http://schemas.openxmlformats.org/spreadsheetml/2006/main">
  <c r="H20" i="1" l="1"/>
  <c r="F19" i="1"/>
  <c r="E19" i="1"/>
  <c r="D19" i="1"/>
  <c r="C19" i="1"/>
  <c r="B19" i="1"/>
  <c r="H18" i="1" l="1"/>
  <c r="F18" i="1"/>
  <c r="E18" i="1"/>
  <c r="D18" i="1"/>
  <c r="C18" i="1"/>
  <c r="B18" i="1"/>
  <c r="G17" i="1"/>
  <c r="G12" i="1" l="1"/>
  <c r="H13" i="1" l="1"/>
  <c r="F13" i="1"/>
  <c r="E13" i="1"/>
  <c r="D13" i="1"/>
  <c r="C13" i="1"/>
  <c r="B13" i="1"/>
</calcChain>
</file>

<file path=xl/sharedStrings.xml><?xml version="1.0" encoding="utf-8"?>
<sst xmlns="http://schemas.openxmlformats.org/spreadsheetml/2006/main" count="49" uniqueCount="35">
  <si>
    <t>Категории</t>
  </si>
  <si>
    <t>Цены / поставщики</t>
  </si>
  <si>
    <t>Средняя</t>
  </si>
  <si>
    <t>Начальная</t>
  </si>
  <si>
    <t>Х</t>
  </si>
  <si>
    <t>Итого</t>
  </si>
  <si>
    <t>Итого по поставщикам:</t>
  </si>
  <si>
    <t>Предмет муниципального контракта:</t>
  </si>
  <si>
    <t xml:space="preserve">Способ размещения заказа: </t>
  </si>
  <si>
    <t>цена, руб</t>
  </si>
  <si>
    <t>Начальная (максимальная) цена контракта:</t>
  </si>
  <si>
    <t>Метод расчета:</t>
  </si>
  <si>
    <t>Поставщик 1:</t>
  </si>
  <si>
    <t>Поставщик 2:</t>
  </si>
  <si>
    <t>Поставщик 3:</t>
  </si>
  <si>
    <t>метод сопоставимых рыночных цен (анализа рынка)                            Всего ценовых предложений</t>
  </si>
  <si>
    <t>О.В.Дергилев</t>
  </si>
  <si>
    <t>Исполнитель: Работник контрактной службы, тел. 5-00-61</t>
  </si>
  <si>
    <t>Наименование товара</t>
  </si>
  <si>
    <t>Технические характеристики товара</t>
  </si>
  <si>
    <t>Количество, шт</t>
  </si>
  <si>
    <t>Цена за ед. товара, руб</t>
  </si>
  <si>
    <t xml:space="preserve">Код ОКПД2:
</t>
  </si>
  <si>
    <t>Приложение к извещению</t>
  </si>
  <si>
    <t xml:space="preserve">аукцион в электронной форме
</t>
  </si>
  <si>
    <t>IV. ОБОСНОВАНИЕ НАЧАЛЬНОЙ (МАКСИМАЛЬНОЙ) ЦЕНЫ КОНТРАКТА,
 НАЧАЛЬНЫХ ЦЕН ЕДИНИЦ ТОВАРА, РАБОТЫ, УСЛУГИ</t>
  </si>
  <si>
    <t>поставка средств вычислительной техники</t>
  </si>
  <si>
    <t>Сканер</t>
  </si>
  <si>
    <t>26.20.16.150-00000005</t>
  </si>
  <si>
    <t xml:space="preserve">Сканер
Характеристики устройства:
В соответствии с описанием КТРУ:
- интерфейс подключения: USB;
- максимальное разрешение, dpi: 600x600;
- максимальный формат сканирования: А4;
- наличие дисплея: нет;
- наличие устройства автоподачи: да;
- наличие функции двустороннего сканирования: да;
- скорость сканирования в цветном режиме, стр/мин: не менее 20;
- скорость сканирования в чёрно-белом режиме, стр/мин: не менее 20;
- тип датчика сканера: CIS;
- тип сканирования: протяжный.
</t>
  </si>
  <si>
    <t>26.20.15.000-00000037</t>
  </si>
  <si>
    <t>Компьютер персональный настольный (моноблок)</t>
  </si>
  <si>
    <t xml:space="preserve">Компьютер персональный настольный (моноблок)
Характеристики устройства:
В соответствии с описанием КТРУ:
- беспроводная связь: Wi-Fi, Bluetooth; 
- количество ядер процессора: ≥ 6 (шт); 
- наличие модулей и интерфейсов: RJ-45, HDMI (2 шт);  
- наличие сенсорного экрана: нет;  
- объем накопителя: ≥ 500 (Гбайт); 
- объем оперативной памяти: ≥ 16 (Гбайт);  
- оптический привод: DVD-RW; 
- размер диагонали: ≥ 23 (дюйм); 
- разрешение вэб-камеры, Мпиксель: ≥ 1;  
- разрешение экрана: Full HD;  
- тип матрицы: IPS;  
- тип накопителя: SSD; 
- тип оперативной памяти: DDR4; 
- частота процессора: ≤ 2 (ГГц).
</t>
  </si>
  <si>
    <t>Дата составления: 02.09.2020</t>
  </si>
  <si>
    <t>коммерческие предложения от 28.08.2020 № б/н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</si>
</sst>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0"/>
      <name val="Arial"/>
      <family val="2"/>
      <charset val="204"/>
    </font>
    <font>
      <b/>
      <sz val="12"/>
      <name val="PT Astra Serif"/>
      <family val="1"/>
      <charset val="204"/>
    </font>
    <font>
      <sz val="10"/>
      <name val="PT Astra Serif"/>
      <family val="1"/>
      <charset val="204"/>
    </font>
    <font>
      <sz val="12"/>
      <name val="PT Astra Serif"/>
      <family val="1"/>
      <charset val="204"/>
    </font>
    <font>
      <b/>
      <sz val="12"/>
      <color rgb="FF000099"/>
      <name val="PT Astra Serif"/>
      <family val="1"/>
      <charset val="204"/>
    </font>
    <font>
      <b/>
      <sz val="12"/>
      <color theme="9" tint="-0.499984740745262"/>
      <name val="PT Astra Serif"/>
      <family val="1"/>
      <charset val="204"/>
    </font>
    <font>
      <sz val="11"/>
      <name val="PT Astra Serif"/>
      <family val="1"/>
      <charset val="204"/>
    </font>
    <font>
      <sz val="7"/>
      <name val="PT Astra Serif"/>
      <family val="1"/>
      <charset val="204"/>
    </font>
    <font>
      <sz val="11"/>
      <color rgb="FF000099"/>
      <name val="PT Astra Serif"/>
      <family val="1"/>
      <charset val="204"/>
    </font>
    <font>
      <b/>
      <sz val="9"/>
      <color rgb="FF000099"/>
      <name val="PT Astra Serif"/>
      <family val="1"/>
      <charset val="204"/>
    </font>
    <font>
      <b/>
      <sz val="11"/>
      <name val="PT Astra Serif"/>
      <family val="1"/>
      <charset val="204"/>
    </font>
    <font>
      <sz val="9"/>
      <color rgb="FF000099"/>
      <name val="PT Astra Serif"/>
      <family val="1"/>
      <charset val="204"/>
    </font>
    <font>
      <sz val="10"/>
      <color rgb="FF000099"/>
      <name val="PT Astra Serif"/>
      <family val="1"/>
      <charset val="204"/>
    </font>
    <font>
      <b/>
      <sz val="11"/>
      <color rgb="FF000099"/>
      <name val="PT Astra Serif"/>
      <family val="1"/>
      <charset val="204"/>
    </font>
    <font>
      <b/>
      <sz val="1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9" tint="0.59999389629810485"/>
        <bgColor indexed="64"/>
      </patternFill>
    </fill>
  </fills>
  <borders count="3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thin">
        <color indexed="64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2" borderId="0" xfId="0" applyFont="1" applyFill="1"/>
    <xf numFmtId="0" fontId="3" fillId="2" borderId="0" xfId="0" applyFont="1" applyFill="1" applyBorder="1" applyAlignment="1">
      <alignment wrapText="1"/>
    </xf>
    <xf numFmtId="0" fontId="3" fillId="2" borderId="24" xfId="0" applyFont="1" applyFill="1" applyBorder="1" applyAlignment="1">
      <alignment wrapText="1"/>
    </xf>
    <xf numFmtId="0" fontId="3" fillId="2" borderId="22" xfId="0" applyFont="1" applyFill="1" applyBorder="1" applyAlignment="1">
      <alignment vertical="top"/>
    </xf>
    <xf numFmtId="0" fontId="5" fillId="2" borderId="22" xfId="0" applyFont="1" applyFill="1" applyBorder="1" applyAlignment="1">
      <alignment horizontal="center"/>
    </xf>
    <xf numFmtId="0" fontId="6" fillId="2" borderId="20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21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0" fontId="2" fillId="2" borderId="15" xfId="0" applyFont="1" applyFill="1" applyBorder="1" applyAlignment="1">
      <alignment vertical="top" wrapText="1"/>
    </xf>
    <xf numFmtId="0" fontId="2" fillId="2" borderId="5" xfId="0" applyFont="1" applyFill="1" applyBorder="1" applyAlignment="1">
      <alignment horizontal="center" vertical="top" wrapText="1"/>
    </xf>
    <xf numFmtId="0" fontId="6" fillId="2" borderId="19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vertical="top" wrapText="1"/>
    </xf>
    <xf numFmtId="0" fontId="2" fillId="2" borderId="10" xfId="0" applyFont="1" applyFill="1" applyBorder="1" applyAlignment="1">
      <alignment vertical="top" wrapText="1"/>
    </xf>
    <xf numFmtId="0" fontId="6" fillId="2" borderId="11" xfId="0" applyFont="1" applyFill="1" applyBorder="1" applyAlignment="1">
      <alignment horizontal="center" vertical="center"/>
    </xf>
    <xf numFmtId="4" fontId="6" fillId="2" borderId="1" xfId="0" applyNumberFormat="1" applyFont="1" applyFill="1" applyBorder="1" applyAlignment="1">
      <alignment vertical="top" wrapText="1"/>
    </xf>
    <xf numFmtId="4" fontId="6" fillId="2" borderId="1" xfId="0" applyNumberFormat="1" applyFont="1" applyFill="1" applyBorder="1" applyAlignment="1">
      <alignment vertical="top"/>
    </xf>
    <xf numFmtId="4" fontId="8" fillId="2" borderId="11" xfId="0" applyNumberFormat="1" applyFont="1" applyFill="1" applyBorder="1" applyAlignment="1">
      <alignment vertical="top"/>
    </xf>
    <xf numFmtId="0" fontId="2" fillId="2" borderId="12" xfId="0" applyFont="1" applyFill="1" applyBorder="1" applyAlignment="1">
      <alignment horizontal="center"/>
    </xf>
    <xf numFmtId="4" fontId="6" fillId="2" borderId="13" xfId="0" applyNumberFormat="1" applyFont="1" applyFill="1" applyBorder="1"/>
    <xf numFmtId="4" fontId="6" fillId="3" borderId="14" xfId="0" applyNumberFormat="1" applyFont="1" applyFill="1" applyBorder="1"/>
    <xf numFmtId="0" fontId="9" fillId="2" borderId="23" xfId="0" applyFont="1" applyFill="1" applyBorder="1" applyAlignment="1">
      <alignment horizontal="center" vertical="center" wrapText="1"/>
    </xf>
    <xf numFmtId="0" fontId="12" fillId="2" borderId="0" xfId="0" applyFont="1" applyFill="1"/>
    <xf numFmtId="0" fontId="6" fillId="2" borderId="0" xfId="0" applyFont="1" applyFill="1" applyAlignment="1"/>
    <xf numFmtId="0" fontId="6" fillId="2" borderId="0" xfId="0" applyFont="1" applyFill="1" applyAlignment="1">
      <alignment horizontal="right"/>
    </xf>
    <xf numFmtId="4" fontId="13" fillId="2" borderId="31" xfId="0" applyNumberFormat="1" applyFont="1" applyFill="1" applyBorder="1" applyAlignment="1">
      <alignment vertical="top" wrapText="1"/>
    </xf>
    <xf numFmtId="4" fontId="10" fillId="2" borderId="0" xfId="0" applyNumberFormat="1" applyFont="1" applyFill="1"/>
    <xf numFmtId="0" fontId="6" fillId="2" borderId="0" xfId="0" applyFont="1" applyFill="1"/>
    <xf numFmtId="0" fontId="2" fillId="2" borderId="0" xfId="0" applyFont="1" applyFill="1" applyAlignment="1"/>
    <xf numFmtId="0" fontId="6" fillId="0" borderId="0" xfId="0" applyFont="1" applyAlignment="1">
      <alignment horizontal="right"/>
    </xf>
    <xf numFmtId="3" fontId="2" fillId="2" borderId="0" xfId="0" applyNumberFormat="1" applyFont="1" applyFill="1" applyAlignment="1">
      <alignment horizontal="center"/>
    </xf>
    <xf numFmtId="0" fontId="14" fillId="2" borderId="0" xfId="0" applyFont="1" applyFill="1" applyAlignment="1">
      <alignment horizontal="right"/>
    </xf>
    <xf numFmtId="4" fontId="10" fillId="2" borderId="32" xfId="0" applyNumberFormat="1" applyFont="1" applyFill="1" applyBorder="1" applyAlignment="1">
      <alignment vertical="top" wrapText="1"/>
    </xf>
    <xf numFmtId="0" fontId="11" fillId="2" borderId="33" xfId="0" applyFont="1" applyFill="1" applyBorder="1" applyAlignment="1">
      <alignment horizontal="center" vertical="center" wrapText="1"/>
    </xf>
    <xf numFmtId="0" fontId="11" fillId="2" borderId="34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top"/>
    </xf>
    <xf numFmtId="0" fontId="2" fillId="2" borderId="0" xfId="0" applyFont="1" applyFill="1" applyAlignment="1">
      <alignment vertical="top"/>
    </xf>
    <xf numFmtId="0" fontId="2" fillId="2" borderId="3" xfId="0" applyFont="1" applyFill="1" applyBorder="1" applyAlignment="1">
      <alignment horizontal="center" vertical="top" wrapText="1"/>
    </xf>
    <xf numFmtId="0" fontId="7" fillId="2" borderId="25" xfId="0" applyFont="1" applyFill="1" applyBorder="1" applyAlignment="1">
      <alignment horizontal="left" vertical="top" wrapText="1"/>
    </xf>
    <xf numFmtId="0" fontId="7" fillId="2" borderId="26" xfId="0" applyFont="1" applyFill="1" applyBorder="1" applyAlignment="1">
      <alignment horizontal="left" vertical="top" wrapText="1"/>
    </xf>
    <xf numFmtId="0" fontId="7" fillId="2" borderId="27" xfId="0" applyFont="1" applyFill="1" applyBorder="1" applyAlignment="1">
      <alignment horizontal="left" vertical="top" wrapText="1"/>
    </xf>
    <xf numFmtId="0" fontId="2" fillId="4" borderId="16" xfId="0" applyFont="1" applyFill="1" applyBorder="1" applyAlignment="1">
      <alignment horizontal="left" vertical="top" wrapText="1"/>
    </xf>
    <xf numFmtId="0" fontId="2" fillId="4" borderId="17" xfId="0" applyFont="1" applyFill="1" applyBorder="1" applyAlignment="1">
      <alignment horizontal="left" vertical="top" wrapText="1"/>
    </xf>
    <xf numFmtId="0" fontId="2" fillId="4" borderId="18" xfId="0" applyFont="1" applyFill="1" applyBorder="1" applyAlignment="1">
      <alignment horizontal="left" vertical="top" wrapText="1"/>
    </xf>
    <xf numFmtId="0" fontId="2" fillId="2" borderId="28" xfId="0" applyFont="1" applyFill="1" applyBorder="1" applyAlignment="1">
      <alignment horizontal="center" vertical="top"/>
    </xf>
    <xf numFmtId="0" fontId="2" fillId="2" borderId="29" xfId="0" applyFont="1" applyFill="1" applyBorder="1" applyAlignment="1">
      <alignment horizontal="center" vertical="top"/>
    </xf>
    <xf numFmtId="0" fontId="2" fillId="2" borderId="30" xfId="0" applyFont="1" applyFill="1" applyBorder="1" applyAlignment="1">
      <alignment horizontal="center" vertical="top"/>
    </xf>
    <xf numFmtId="0" fontId="1" fillId="2" borderId="0" xfId="0" applyFont="1" applyFill="1" applyBorder="1" applyAlignment="1">
      <alignment horizontal="center" vertical="top" wrapText="1"/>
    </xf>
    <xf numFmtId="0" fontId="3" fillId="2" borderId="0" xfId="0" applyFont="1" applyFill="1" applyBorder="1" applyAlignment="1">
      <alignment horizontal="left" vertical="top" wrapText="1"/>
    </xf>
    <xf numFmtId="0" fontId="4" fillId="2" borderId="24" xfId="0" applyFont="1" applyFill="1" applyBorder="1" applyAlignment="1">
      <alignment horizontal="left" vertical="top" wrapText="1"/>
    </xf>
    <xf numFmtId="0" fontId="6" fillId="2" borderId="3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E6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99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"/>
  <sheetViews>
    <sheetView tabSelected="1" zoomScale="175" zoomScaleNormal="175" zoomScaleSheetLayoutView="100" workbookViewId="0">
      <pane xSplit="1" ySplit="3" topLeftCell="B17" activePane="bottomRight" state="frozen"/>
      <selection pane="topRight" activeCell="B1" sqref="B1"/>
      <selection pane="bottomLeft" activeCell="A107" sqref="A107"/>
      <selection pane="bottomRight" activeCell="A20" sqref="A20"/>
    </sheetView>
  </sheetViews>
  <sheetFormatPr defaultColWidth="11.5703125" defaultRowHeight="12.75" x14ac:dyDescent="0.2"/>
  <cols>
    <col min="1" max="1" width="20" style="1" customWidth="1"/>
    <col min="2" max="6" width="10.7109375" style="1" customWidth="1"/>
    <col min="7" max="7" width="11.7109375" style="1" customWidth="1"/>
    <col min="8" max="8" width="11.5703125" style="1" customWidth="1"/>
    <col min="9" max="12" width="11.5703125" style="34"/>
    <col min="13" max="16384" width="11.5703125" style="1"/>
  </cols>
  <sheetData>
    <row r="1" spans="1:12" x14ac:dyDescent="0.2">
      <c r="H1" s="35" t="s">
        <v>23</v>
      </c>
    </row>
    <row r="3" spans="1:12" ht="34.5" customHeight="1" x14ac:dyDescent="0.2">
      <c r="A3" s="51" t="s">
        <v>25</v>
      </c>
      <c r="B3" s="51"/>
      <c r="C3" s="51"/>
      <c r="D3" s="51"/>
      <c r="E3" s="51"/>
      <c r="F3" s="51"/>
      <c r="G3" s="51"/>
      <c r="H3" s="51"/>
      <c r="I3" s="1"/>
      <c r="J3" s="1"/>
      <c r="K3" s="1"/>
      <c r="L3" s="1"/>
    </row>
    <row r="4" spans="1:12" ht="31.5" x14ac:dyDescent="0.25">
      <c r="A4" s="2" t="s">
        <v>8</v>
      </c>
      <c r="B4" s="52" t="s">
        <v>24</v>
      </c>
      <c r="C4" s="52"/>
      <c r="D4" s="52"/>
      <c r="E4" s="52"/>
      <c r="F4" s="52"/>
      <c r="G4" s="52"/>
      <c r="H4" s="52"/>
      <c r="I4" s="1"/>
      <c r="J4" s="1"/>
      <c r="K4" s="1"/>
      <c r="L4" s="1"/>
    </row>
    <row r="5" spans="1:12" ht="47.25" x14ac:dyDescent="0.25">
      <c r="A5" s="3" t="s">
        <v>7</v>
      </c>
      <c r="B5" s="53" t="s">
        <v>26</v>
      </c>
      <c r="C5" s="53"/>
      <c r="D5" s="53"/>
      <c r="E5" s="53"/>
      <c r="F5" s="53"/>
      <c r="G5" s="53"/>
      <c r="H5" s="53"/>
      <c r="I5" s="1"/>
      <c r="J5" s="1"/>
      <c r="K5" s="1"/>
      <c r="L5" s="1"/>
    </row>
    <row r="6" spans="1:12" ht="31.5" customHeight="1" x14ac:dyDescent="0.25">
      <c r="A6" s="4" t="s">
        <v>11</v>
      </c>
      <c r="B6" s="55" t="s">
        <v>15</v>
      </c>
      <c r="C6" s="55"/>
      <c r="D6" s="55"/>
      <c r="E6" s="55"/>
      <c r="F6" s="55"/>
      <c r="G6" s="55"/>
      <c r="H6" s="5">
        <v>3</v>
      </c>
      <c r="I6" s="1"/>
      <c r="J6" s="1"/>
      <c r="K6" s="1"/>
      <c r="L6" s="1"/>
    </row>
    <row r="7" spans="1:12" ht="15" x14ac:dyDescent="0.25">
      <c r="A7" s="6" t="s">
        <v>0</v>
      </c>
      <c r="B7" s="54" t="s">
        <v>1</v>
      </c>
      <c r="C7" s="54"/>
      <c r="D7" s="54"/>
      <c r="E7" s="54"/>
      <c r="F7" s="54"/>
      <c r="G7" s="7" t="s">
        <v>2</v>
      </c>
      <c r="H7" s="8" t="s">
        <v>3</v>
      </c>
      <c r="I7" s="1"/>
      <c r="J7" s="1"/>
      <c r="K7" s="1"/>
      <c r="L7" s="1"/>
    </row>
    <row r="8" spans="1:12" ht="15.75" thickBot="1" x14ac:dyDescent="0.3">
      <c r="A8" s="9"/>
      <c r="B8" s="10">
        <v>1</v>
      </c>
      <c r="C8" s="10">
        <v>2</v>
      </c>
      <c r="D8" s="10">
        <v>3</v>
      </c>
      <c r="E8" s="10">
        <v>4</v>
      </c>
      <c r="F8" s="10">
        <v>5</v>
      </c>
      <c r="G8" s="11" t="s">
        <v>9</v>
      </c>
      <c r="H8" s="12" t="s">
        <v>9</v>
      </c>
      <c r="I8" s="1"/>
      <c r="J8" s="1"/>
      <c r="K8" s="1"/>
      <c r="L8" s="1"/>
    </row>
    <row r="9" spans="1:12" ht="13.5" customHeight="1" x14ac:dyDescent="0.2">
      <c r="A9" s="13" t="s">
        <v>18</v>
      </c>
      <c r="B9" s="45" t="s">
        <v>27</v>
      </c>
      <c r="C9" s="46"/>
      <c r="D9" s="46"/>
      <c r="E9" s="46"/>
      <c r="F9" s="47"/>
      <c r="G9" s="14" t="s">
        <v>22</v>
      </c>
      <c r="H9" s="15" t="s">
        <v>4</v>
      </c>
      <c r="I9" s="1"/>
      <c r="J9" s="1"/>
      <c r="K9" s="1"/>
      <c r="L9" s="1"/>
    </row>
    <row r="10" spans="1:12" s="40" customFormat="1" ht="25.5" customHeight="1" x14ac:dyDescent="0.2">
      <c r="A10" s="16" t="s">
        <v>20</v>
      </c>
      <c r="B10" s="48">
        <v>4</v>
      </c>
      <c r="C10" s="49"/>
      <c r="D10" s="49"/>
      <c r="E10" s="49"/>
      <c r="F10" s="50"/>
      <c r="G10" s="41" t="s">
        <v>28</v>
      </c>
      <c r="H10" s="39" t="s">
        <v>4</v>
      </c>
    </row>
    <row r="11" spans="1:12" ht="132" customHeight="1" x14ac:dyDescent="0.2">
      <c r="A11" s="17" t="s">
        <v>19</v>
      </c>
      <c r="B11" s="42" t="s">
        <v>29</v>
      </c>
      <c r="C11" s="43"/>
      <c r="D11" s="43"/>
      <c r="E11" s="43"/>
      <c r="F11" s="43"/>
      <c r="G11" s="44"/>
      <c r="H11" s="18" t="s">
        <v>4</v>
      </c>
      <c r="I11" s="1"/>
      <c r="J11" s="1"/>
      <c r="K11" s="1"/>
      <c r="L11" s="1"/>
    </row>
    <row r="12" spans="1:12" ht="15" x14ac:dyDescent="0.2">
      <c r="A12" s="16" t="s">
        <v>21</v>
      </c>
      <c r="B12" s="19">
        <v>37190</v>
      </c>
      <c r="C12" s="19">
        <v>38677.599999999999</v>
      </c>
      <c r="D12" s="19">
        <v>37190</v>
      </c>
      <c r="E12" s="19"/>
      <c r="F12" s="19"/>
      <c r="G12" s="20">
        <f>SUM(B12:F12)/3</f>
        <v>37685.866666666669</v>
      </c>
      <c r="H12" s="21">
        <v>37686</v>
      </c>
      <c r="I12" s="1"/>
      <c r="J12" s="1"/>
      <c r="K12" s="1"/>
      <c r="L12" s="1"/>
    </row>
    <row r="13" spans="1:12" ht="15.75" thickBot="1" x14ac:dyDescent="0.3">
      <c r="A13" s="22" t="s">
        <v>5</v>
      </c>
      <c r="B13" s="23">
        <f>B12*$B10</f>
        <v>148760</v>
      </c>
      <c r="C13" s="23">
        <f>C12*$B10</f>
        <v>154710.39999999999</v>
      </c>
      <c r="D13" s="23">
        <f>D12*$B10</f>
        <v>148760</v>
      </c>
      <c r="E13" s="23">
        <f>E12*$B10</f>
        <v>0</v>
      </c>
      <c r="F13" s="23">
        <f>F12*$B10</f>
        <v>0</v>
      </c>
      <c r="G13" s="23"/>
      <c r="H13" s="24">
        <f>H12*$B10</f>
        <v>150744</v>
      </c>
      <c r="I13" s="1"/>
      <c r="J13" s="1"/>
      <c r="K13" s="1"/>
      <c r="L13" s="1"/>
    </row>
    <row r="14" spans="1:12" ht="13.5" customHeight="1" x14ac:dyDescent="0.2">
      <c r="A14" s="13" t="s">
        <v>18</v>
      </c>
      <c r="B14" s="45" t="s">
        <v>31</v>
      </c>
      <c r="C14" s="46"/>
      <c r="D14" s="46"/>
      <c r="E14" s="46"/>
      <c r="F14" s="47"/>
      <c r="G14" s="14" t="s">
        <v>22</v>
      </c>
      <c r="H14" s="15" t="s">
        <v>4</v>
      </c>
      <c r="I14" s="1"/>
      <c r="J14" s="1"/>
      <c r="K14" s="1"/>
      <c r="L14" s="1"/>
    </row>
    <row r="15" spans="1:12" s="40" customFormat="1" ht="25.5" customHeight="1" x14ac:dyDescent="0.2">
      <c r="A15" s="16" t="s">
        <v>20</v>
      </c>
      <c r="B15" s="48">
        <v>3</v>
      </c>
      <c r="C15" s="49"/>
      <c r="D15" s="49"/>
      <c r="E15" s="49"/>
      <c r="F15" s="50"/>
      <c r="G15" s="41" t="s">
        <v>30</v>
      </c>
      <c r="H15" s="39" t="s">
        <v>4</v>
      </c>
    </row>
    <row r="16" spans="1:12" ht="174" customHeight="1" x14ac:dyDescent="0.2">
      <c r="A16" s="17" t="s">
        <v>19</v>
      </c>
      <c r="B16" s="42" t="s">
        <v>32</v>
      </c>
      <c r="C16" s="43"/>
      <c r="D16" s="43"/>
      <c r="E16" s="43"/>
      <c r="F16" s="43"/>
      <c r="G16" s="44"/>
      <c r="H16" s="18" t="s">
        <v>4</v>
      </c>
      <c r="I16" s="1"/>
      <c r="J16" s="1"/>
      <c r="K16" s="1"/>
      <c r="L16" s="1"/>
    </row>
    <row r="17" spans="1:13" ht="15" x14ac:dyDescent="0.2">
      <c r="A17" s="16" t="s">
        <v>21</v>
      </c>
      <c r="B17" s="19">
        <v>89490</v>
      </c>
      <c r="C17" s="19">
        <v>92174.7</v>
      </c>
      <c r="D17" s="19">
        <v>92174.7</v>
      </c>
      <c r="E17" s="19"/>
      <c r="F17" s="19"/>
      <c r="G17" s="20">
        <f>SUM(B17:F17)/3</f>
        <v>91279.8</v>
      </c>
      <c r="H17" s="21">
        <v>91280</v>
      </c>
      <c r="I17" s="1"/>
      <c r="J17" s="1"/>
      <c r="K17" s="1"/>
      <c r="L17" s="1"/>
    </row>
    <row r="18" spans="1:13" ht="15.75" thickBot="1" x14ac:dyDescent="0.3">
      <c r="A18" s="22" t="s">
        <v>5</v>
      </c>
      <c r="B18" s="23">
        <f>B17*$B15</f>
        <v>268470</v>
      </c>
      <c r="C18" s="23">
        <f>C17*$B15</f>
        <v>276524.09999999998</v>
      </c>
      <c r="D18" s="23">
        <f>D17*$B15</f>
        <v>276524.09999999998</v>
      </c>
      <c r="E18" s="23">
        <f>E17*$B15</f>
        <v>0</v>
      </c>
      <c r="F18" s="23">
        <f>F17*$B15</f>
        <v>0</v>
      </c>
      <c r="G18" s="23"/>
      <c r="H18" s="24">
        <f>H17*$B15</f>
        <v>273840</v>
      </c>
      <c r="I18" s="1"/>
      <c r="J18" s="1"/>
      <c r="K18" s="1"/>
      <c r="L18" s="1"/>
    </row>
    <row r="19" spans="1:13" s="26" customFormat="1" ht="15" thickBot="1" x14ac:dyDescent="0.25">
      <c r="A19" s="25" t="s">
        <v>6</v>
      </c>
      <c r="B19" s="36">
        <f>B13+B18</f>
        <v>417230</v>
      </c>
      <c r="C19" s="36">
        <f t="shared" ref="C19:F19" si="0">C13+C18</f>
        <v>431234.5</v>
      </c>
      <c r="D19" s="36">
        <f t="shared" si="0"/>
        <v>425284.1</v>
      </c>
      <c r="E19" s="36">
        <f t="shared" si="0"/>
        <v>0</v>
      </c>
      <c r="F19" s="36">
        <f t="shared" si="0"/>
        <v>0</v>
      </c>
      <c r="G19" s="37"/>
      <c r="H19" s="38"/>
    </row>
    <row r="20" spans="1:13" s="31" customFormat="1" ht="15" x14ac:dyDescent="0.25">
      <c r="A20" s="27" t="s">
        <v>33</v>
      </c>
      <c r="B20" s="27"/>
      <c r="C20" s="27"/>
      <c r="D20" s="27"/>
      <c r="E20" s="27"/>
      <c r="F20" s="27"/>
      <c r="G20" s="28" t="s">
        <v>10</v>
      </c>
      <c r="H20" s="29">
        <f>H13+H18</f>
        <v>424584</v>
      </c>
      <c r="I20" s="30"/>
      <c r="J20" s="30"/>
      <c r="K20" s="30"/>
      <c r="L20" s="30"/>
      <c r="M20" s="30"/>
    </row>
    <row r="22" spans="1:13" s="31" customFormat="1" ht="15" x14ac:dyDescent="0.25">
      <c r="A22" s="28" t="s">
        <v>12</v>
      </c>
      <c r="B22" s="27" t="s">
        <v>34</v>
      </c>
      <c r="C22" s="27"/>
      <c r="D22" s="27"/>
      <c r="E22" s="27"/>
      <c r="F22" s="27"/>
      <c r="G22" s="27"/>
      <c r="H22" s="27"/>
    </row>
    <row r="23" spans="1:13" s="31" customFormat="1" ht="15" x14ac:dyDescent="0.25">
      <c r="A23" s="28" t="s">
        <v>13</v>
      </c>
      <c r="B23" s="27" t="s">
        <v>34</v>
      </c>
      <c r="C23" s="27"/>
      <c r="D23" s="27"/>
      <c r="E23" s="27"/>
      <c r="F23" s="27"/>
      <c r="G23" s="27"/>
      <c r="H23" s="27"/>
    </row>
    <row r="24" spans="1:13" s="31" customFormat="1" ht="15" x14ac:dyDescent="0.25">
      <c r="A24" s="28" t="s">
        <v>14</v>
      </c>
      <c r="B24" s="27" t="s">
        <v>34</v>
      </c>
      <c r="C24" s="27"/>
      <c r="D24" s="27"/>
      <c r="E24" s="27"/>
      <c r="F24" s="27"/>
      <c r="G24" s="27"/>
      <c r="H24" s="27"/>
    </row>
    <row r="25" spans="1:13" s="31" customFormat="1" ht="15" x14ac:dyDescent="0.25">
      <c r="A25" s="27"/>
      <c r="B25" s="27"/>
      <c r="C25" s="27"/>
      <c r="D25" s="27"/>
      <c r="E25" s="27"/>
      <c r="F25" s="27"/>
      <c r="G25" s="27"/>
      <c r="H25" s="27"/>
    </row>
    <row r="26" spans="1:13" ht="15" x14ac:dyDescent="0.25">
      <c r="A26" s="27" t="s">
        <v>17</v>
      </c>
      <c r="B26" s="32"/>
      <c r="C26" s="32"/>
      <c r="D26" s="32"/>
      <c r="E26" s="32"/>
      <c r="F26" s="32"/>
      <c r="G26" s="32"/>
      <c r="H26" s="33" t="s">
        <v>16</v>
      </c>
      <c r="I26" s="1"/>
      <c r="J26" s="1"/>
      <c r="K26" s="1"/>
      <c r="L26" s="1"/>
    </row>
  </sheetData>
  <sheetProtection selectLockedCells="1" selectUnlockedCells="1"/>
  <mergeCells count="11">
    <mergeCell ref="B9:F9"/>
    <mergeCell ref="B10:F10"/>
    <mergeCell ref="B11:G11"/>
    <mergeCell ref="A3:H3"/>
    <mergeCell ref="B4:H4"/>
    <mergeCell ref="B5:H5"/>
    <mergeCell ref="B7:F7"/>
    <mergeCell ref="B6:G6"/>
    <mergeCell ref="B14:F14"/>
    <mergeCell ref="B15:F15"/>
    <mergeCell ref="B16:G16"/>
  </mergeCells>
  <pageMargins left="0.47244094488188981" right="7.874015748031496E-2" top="3.937007874015748E-2" bottom="7.874015748031496E-2" header="0.51181102362204722" footer="0.51181102362204722"/>
  <pageSetup paperSize="9" firstPageNumber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Лист2</vt:lpstr>
      <vt:lpstr>Лист2!Заголовки_для_печати</vt:lpstr>
      <vt:lpstr>Лист2!Область_печати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Дергилев Олег Владимирович</cp:lastModifiedBy>
  <cp:lastPrinted>2020-09-14T06:19:22Z</cp:lastPrinted>
  <dcterms:created xsi:type="dcterms:W3CDTF">2012-04-02T10:33:59Z</dcterms:created>
  <dcterms:modified xsi:type="dcterms:W3CDTF">2020-09-14T06:20:45Z</dcterms:modified>
</cp:coreProperties>
</file>