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Перенос на новый комп\Работа\Аукцион\Аукцион 2021\наградная\"/>
    </mc:Choice>
  </mc:AlternateContent>
  <bookViews>
    <workbookView xWindow="720" yWindow="495" windowWidth="21885" windowHeight="13125"/>
  </bookViews>
  <sheets>
    <sheet name="бумага" sheetId="15" r:id="rId1"/>
    <sheet name="Лист1" sheetId="17" r:id="rId2"/>
  </sheets>
  <calcPr calcId="152511" iterateDelta="1E-4"/>
  <extLst>
    <ext xmlns:mx="http://schemas.microsoft.com/office/mac/excel/2008/main" uri="{7523E5D3-25F3-A5E0-1632-64F254C22452}">
      <mx:ArchID Flags="2"/>
    </ext>
  </extLst>
</workbook>
</file>

<file path=xl/calcChain.xml><?xml version="1.0" encoding="utf-8"?>
<calcChain xmlns="http://schemas.openxmlformats.org/spreadsheetml/2006/main">
  <c r="M40" i="15" l="1"/>
  <c r="M9" i="15" l="1"/>
  <c r="M10" i="15"/>
  <c r="M11" i="15"/>
  <c r="M13" i="15"/>
  <c r="L7" i="15"/>
  <c r="M7" i="15" s="1"/>
  <c r="L8" i="15"/>
  <c r="M8" i="15" s="1"/>
  <c r="L12" i="15"/>
  <c r="M12" i="15" s="1"/>
  <c r="L14" i="15"/>
  <c r="M14" i="15" s="1"/>
  <c r="L15" i="15"/>
  <c r="M15" i="15" s="1"/>
  <c r="L16" i="15"/>
  <c r="M16" i="15" s="1"/>
  <c r="L17" i="15"/>
  <c r="M17" i="15" s="1"/>
  <c r="M18" i="15"/>
  <c r="L19" i="15"/>
  <c r="M19" i="15" s="1"/>
  <c r="L20" i="15"/>
  <c r="M20" i="15" s="1"/>
  <c r="L21" i="15"/>
  <c r="M21" i="15" s="1"/>
  <c r="L22" i="15"/>
  <c r="M22" i="15" s="1"/>
  <c r="M23" i="15"/>
  <c r="M24" i="15"/>
  <c r="L25" i="15"/>
  <c r="M25" i="15" s="1"/>
  <c r="M26" i="15"/>
  <c r="M27" i="15"/>
  <c r="L28" i="15"/>
  <c r="M28" i="15" s="1"/>
  <c r="L29" i="15"/>
  <c r="M29" i="15" s="1"/>
  <c r="M30" i="15"/>
  <c r="M31" i="15"/>
  <c r="L32" i="15"/>
  <c r="M32" i="15" s="1"/>
  <c r="M33" i="15"/>
  <c r="M34" i="15"/>
  <c r="M35" i="15"/>
  <c r="M36" i="15"/>
  <c r="M37" i="15"/>
  <c r="M38" i="15"/>
  <c r="L6" i="15"/>
  <c r="M6" i="15" s="1"/>
  <c r="H5" i="17" l="1"/>
  <c r="H7" i="17"/>
  <c r="H9" i="17"/>
  <c r="H11" i="17"/>
  <c r="H13" i="17"/>
  <c r="H3" i="17"/>
  <c r="J3" i="17" s="1"/>
  <c r="F4" i="17"/>
  <c r="H4" i="17" s="1"/>
  <c r="F5" i="17"/>
  <c r="F6" i="17"/>
  <c r="H6" i="17" s="1"/>
  <c r="F7" i="17"/>
  <c r="F8" i="17"/>
  <c r="H8" i="17" s="1"/>
  <c r="F9" i="17"/>
  <c r="F10" i="17"/>
  <c r="H10" i="17" s="1"/>
  <c r="F11" i="17"/>
  <c r="F12" i="17"/>
  <c r="H12" i="17" s="1"/>
  <c r="F13" i="17"/>
  <c r="F14" i="17"/>
  <c r="H14" i="17" s="1"/>
  <c r="F3" i="17"/>
  <c r="F15" i="17" s="1"/>
  <c r="J5" i="17" l="1"/>
  <c r="J15" i="17" s="1"/>
  <c r="H15" i="17"/>
  <c r="M39" i="15"/>
</calcChain>
</file>

<file path=xl/sharedStrings.xml><?xml version="1.0" encoding="utf-8"?>
<sst xmlns="http://schemas.openxmlformats.org/spreadsheetml/2006/main" count="190" uniqueCount="111">
  <si>
    <t>Кол-во</t>
  </si>
  <si>
    <t>Единичные цены (тарифы)</t>
  </si>
  <si>
    <t>1*</t>
  </si>
  <si>
    <t>2*</t>
  </si>
  <si>
    <t>3*</t>
  </si>
  <si>
    <t>Средняя цена, руб.</t>
  </si>
  <si>
    <t>Ед.     товара</t>
  </si>
  <si>
    <t>ИТОГО</t>
  </si>
  <si>
    <t>ВСЕГО: Начальная (максимальная) цена гражданско-правового договора</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</si>
  <si>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</si>
  <si>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социально-ориентированных некоммерческих организаций</t>
  </si>
  <si>
    <t>Начальная (максимальная) цена, руб.</t>
  </si>
  <si>
    <t>№ п.п</t>
  </si>
  <si>
    <t>МБУ СШОР "Центр Югорского спорта"</t>
  </si>
  <si>
    <t>январь</t>
  </si>
  <si>
    <t>февраль</t>
  </si>
  <si>
    <t>март</t>
  </si>
  <si>
    <t>апрель</t>
  </si>
  <si>
    <t>май</t>
  </si>
  <si>
    <t>июнь</t>
  </si>
  <si>
    <t>июль</t>
  </si>
  <si>
    <t>август</t>
  </si>
  <si>
    <t>сентябрь</t>
  </si>
  <si>
    <t>октябрь</t>
  </si>
  <si>
    <t>ноябрь</t>
  </si>
  <si>
    <t>декабрь</t>
  </si>
  <si>
    <t>2020 год</t>
  </si>
  <si>
    <t>средняя цена</t>
  </si>
  <si>
    <t>количество часов в месяц</t>
  </si>
  <si>
    <t>208.18.104.2</t>
  </si>
  <si>
    <t>208.18.104.1</t>
  </si>
  <si>
    <t>Источник финансирования</t>
  </si>
  <si>
    <t>Месячная плата</t>
  </si>
  <si>
    <t>Распределение финансирования</t>
  </si>
  <si>
    <t>количество дней</t>
  </si>
  <si>
    <t>Смена, час</t>
  </si>
  <si>
    <t>Ф.И.О.  Директор                        Н.А.Солодков                    Подпись ______________________</t>
  </si>
  <si>
    <t>Характеристика товаров</t>
  </si>
  <si>
    <t>IV. Обоснование начальной (максимальной) цены гражданско-правового договора</t>
  </si>
  <si>
    <t>Наименование  товара</t>
  </si>
  <si>
    <t>Вх. №185 от 09.03.2021</t>
  </si>
  <si>
    <t>Вх.№186 от 09.03.2021</t>
  </si>
  <si>
    <t>Вх.№187 от 09.03.2021</t>
  </si>
  <si>
    <t>штука</t>
  </si>
  <si>
    <t>Лента триколор</t>
  </si>
  <si>
    <t>Код по ОКПД2</t>
  </si>
  <si>
    <t>32.13.10.120</t>
  </si>
  <si>
    <t>Медаль 1 место не менее 2мм</t>
  </si>
  <si>
    <t>Медаль 2 место не менее 2 мм</t>
  </si>
  <si>
    <t>Медаль 3 место не менее 2 мм</t>
  </si>
  <si>
    <t xml:space="preserve">Медаль металлическая, круглой формы. Диаметром не менее 50 мм, толщиной не менее 2,5мм. Цвет медали имитирующий золото. На аверсе медали нет места под вкладыш. Сверху расположено округлое ушко для крепления ленты. Окружность медали без обрамлений. Аверс поделен диагональной линией, идущей примерно под 45 градусов из верхней правой части медали в левую нижнюю часть. Левая верхняя половина медали поделена диагональными перекрестными полосами на выпуклые ромбы. Правая нижняя часть разделена диагональными гладкими выпуклыми линиями, с углублением между ними, заштрихованными полосами. По центру медали под углом расположена выпуклая цифра 1 (арабская) с гладкой поверхностью. Высота цифры не более 40 мм. На медали нет никаких других изображений. Соответствует изображению.
</t>
  </si>
  <si>
    <t>Медаль 1 место не менее 2,5мм</t>
  </si>
  <si>
    <t xml:space="preserve">Медаль металлическая, круглой формы. Диаметром не менее 50 мм, толщиной не менее 2,5мм. Цвет медали имитирующий серебро. На аверсе медали нет места под вкладыш. Сверху расположено округлое ушко для крепления ленты. Окружность медали без обрамлений. Аверс поделен диагональной линией, идущей примерно под 45 градусов из верхней правой части медали в левую нижнюю часть. Левая верхняя половина медали поделена диагональными перекрестными полосами на выпуклые ромбы. Правая нижняя часть разделена диагональными гладкими выпуклыми линиями, с углублением между ними, заштрихованными полосами. По центру медали под углом расположена выпуклая цифра 2 (арабская) с гладкой поверхностью. Высота цифры не более 40 мм. На медали нет никаких других изображений. Соответствует изображению.
</t>
  </si>
  <si>
    <t>Медаль 2 место не менее 2,5мм</t>
  </si>
  <si>
    <t xml:space="preserve">Медаль металлическая, круглой формы. Диаметром не менее 50 мм, толщиной не менее 2,5мм. Цвет медали имитирующий бронзу. На аверсе медали нет места под вкладыш. Сверху расположено округлое ушко для крепления ленты. Окружность медали без обрамлений. Аверс поделен диагональной линией, идущей примерно под 45 градусов из верхней правой части медали в левую нижнюю часть. Левая верхняя половина медали поделена диагональными перекрестными полосами на выпуклые ромбы. Правая нижняя часть разделена диагональными гладкими выпуклыми линиями, с углублением между ними, заштрихованными полосами. По центру медали под углом расположена выпуклая цифра 3 (арабская) с гладкой поверхностью. Высота цифры не более 40 мм. На медали нет никаких других изображений. Соответствует изображению.
</t>
  </si>
  <si>
    <t>Медаль 3 место не менее 2,5мм</t>
  </si>
  <si>
    <t xml:space="preserve">Лента цветная, из 3 полос в цвете российского флага, ширина ленты не менее 22мм. Лента должна иметь крепление и карабин. Цвет карабина должен пропорционально соответствовать цветам медалей: 400 штук имитирующие цвет золото, 400 штук имитирующие цвет серебро, 400 штук имитирующие свет бронза. Лента может соответствовать изображению.
</t>
  </si>
  <si>
    <t xml:space="preserve">штука </t>
  </si>
  <si>
    <t xml:space="preserve">Кубок состоит из трех элементов: чаша, стем, цоколь. Цвет внутри и снаружи имитирующий золото. Форма чаши- полушар.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Основной цвет серебро, с нанесением по спирали золотого декоративного узора. Нижняя часть стема комбинированного цвета серебро/золото имеет конусообразную форму с гладкой поверхностью. Цоколь кубка имеет квадратную форму. Материал мрамор. Цвет - белый, неоднородный.  Высота кубка не менее 27,5 см. Диаметр чаши не менее 90 мм. Кубок соответствует изображению.
</t>
  </si>
  <si>
    <t>Кубок не менее 27,5см</t>
  </si>
  <si>
    <t xml:space="preserve">Кубок состоит из трех элементов: чаша, стем, цоколь. Цвет внутри и снаружи имитирующий золото. Форма чаши- полушар.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Основной цвет серебро, с нанесением по спирали золотого декоративного узора. Нижняя часть стема комбинированного цвета серебро/золото имеет конусообразную форму с гладкой поверхностью. Цоколь кубка имеет квадратную форму. Материал мрамор. Цвет - белый, неоднородный.  Высота кубка не менее 30,5 см. Диаметр чаши не менее 100 мм. Кубок соответствует изображению.
</t>
  </si>
  <si>
    <t>Кубок не менее 30,5см</t>
  </si>
  <si>
    <t xml:space="preserve">Кубок состоит из трех элементов: чаша, стем, цоколь. Цвет внутри и снаружи имитирующий золото. Форма чаши- полушар.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Основной цвет серебро, с нанесением по спирали золотого декоративного узора. Нижняя часть стема комбинированного цвета серебро/золото имеет конусообразную форму с гладкой поверхностью. Цоколь кубка имеет квадратную форму. Материал мрамор. Цвет - белый, неоднородный.  Высота кубка не менее 38 см. Диаметр чаши не менее 140 мм. Кубок соответствует изображению.
</t>
  </si>
  <si>
    <t>Кубок не менее 38см</t>
  </si>
  <si>
    <t>Изображение</t>
  </si>
  <si>
    <t xml:space="preserve">Кубок состоит из трех элементов:  чаша, стем и цоколь. Чаша в форме конуса без изолированных краев  Материал чаши, стема и цоколя пластик. Цвет чаши  комбинированый (золотой и черный),цвет стема - золотой, цвет цоколя черный. Высота не менее 41 см. Кубок соответствует изображению.
</t>
  </si>
  <si>
    <t>Кубок не менее 41 см</t>
  </si>
  <si>
    <t xml:space="preserve">Кубок состоит из трех элементов:  чаша, стем и цоколь. Чаша в форме конуса без изолированных краев  Материал чаши, стема и цоколя пластик. Цвет чаши  комбинированый (золотой и черный),цвет стема - золотой, цвет цоколя черный. Высота не менее 42,5 см. Кубок соответствует изображению.
</t>
  </si>
  <si>
    <t>Кубок не менее 42,5 см</t>
  </si>
  <si>
    <t xml:space="preserve">Кубок состоит из трех элементов:  чаша, стем и цоколь. Чаша в форме конуса без изолированных краев  Материал чаши, стема и цоколя пластик. Цвет чаши  комбинированый (золотой и черный),цвет стема - золотой, цвет цоколя черный. Высота не менее 45 см. Кубок соответствует изображению.
</t>
  </si>
  <si>
    <t>Кубок не менее 45 см</t>
  </si>
  <si>
    <t xml:space="preserve">Кубок состоит из трех элементов:  чаша, стем и цоколь. Чаша в форме конуса без изолированных краев  Материал чаши, стема пластик,  цоколя-мрамор. Цвет чаши  комбинированый (золотой и серебряный),цвет стема - комбинированый (золотой и серебряный), Цоколь кубка имеет квадратную форму. Материал мрамор. Цвет - белый, неоднородный. Высота не менее 29,5 см. Кубок соответствует изображению.
</t>
  </si>
  <si>
    <t>Кубок не менее 29,5см золото</t>
  </si>
  <si>
    <t xml:space="preserve">Кубок состоит из трех элементов:  чаша, стем и цоколь. Чаша в форме конуса без изолированных краев  Материал чаши, стема пластик,  цоколя-мрамор. Цвет чаши  серебряный,цвет стема - серебряный, Цоколь кубка имеет квадратную форму. Материал мрамор. Цвет - белый, неоднородный. Высота не менее 29,5 см. Кубок соответствует изображению.
</t>
  </si>
  <si>
    <t>Кубок не менее 29,5см серебро</t>
  </si>
  <si>
    <t xml:space="preserve">Кубок состоит из трех элементов:  чаша, стем и цоколь. Чаша в форме конуса без изолированных краев  Материал чаши, стема пластик,  цоколя-мрамор. Цвет чаши  комбинированый (бронза и серебряный),цвет стема - комбинированый (бронза и серебряный), Цоколь кубка имеет квадратную форму. Материал мрамор. Цвет - белый, неоднородный. Высота не менее 29,5 см. Кубок соответствует изображению.
</t>
  </si>
  <si>
    <t>Кубок не менее 29,5см бронза</t>
  </si>
  <si>
    <t xml:space="preserve">Кубок состоит из трех элементов: чаша, стем, цоколь. Форма чаши- полушар. Цвет внутри и снаружи комбинированный (синий с серебром).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Цвет - синий. Нижняя часть стема цвет-серебро, имеет конусообразную форму. Цоколь кубка имеет квадратную форму. Материал мрамор. Цвет - белый, неоднородный.  Высота кубка не менее 23,5 см. Диаметр чаши не менее 80 мм. Кубок соответствует изображению.
</t>
  </si>
  <si>
    <t>Кубок не менее 23.5см</t>
  </si>
  <si>
    <t xml:space="preserve">Кубок состоит из трех элементов: чаша, стем, цоколь. Форма чаши- полушар. Цвет внутри и снаружи комбинированный (синий с серебром).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Цвет - синий. Нижняя часть стема цвет-серебро, имеет конусообразную форму. Цоколь кубка имеет квадратную форму. Материал мрамор. Цвет - белый, неоднородный.  Высота кубка не менее 25 см. Диаметр чаши не менее 90 мм. Кубок соответствует изображению.
</t>
  </si>
  <si>
    <t>Кубок не менее 25см</t>
  </si>
  <si>
    <t xml:space="preserve">Кубок состоит из трех элементов: чаша, стем, цоколь. Форма чаши- полушар. Цвет внутри и снаружи комбинированный (синий с серебром). Стем состоит из трех частей. Верхняя часть стема кубка представлена в форме короткого конусообразного элемента с гладкой поверхностью, цвет серебро. Средняя часть стема имеет форму перевернутого конуса. Цвет - синий. Нижняя часть стема цвет-серебро, имеет конусообразную форму. Цоколь кубка имеет квадратную форму. Материал мрамор. Цвет - белый, неоднородный.  Высота кубка не менее 36см. Диаметр чаши не менее 140 мм. Кубок соответствует изображению.
</t>
  </si>
  <si>
    <t>Кубок не менее 36см</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</si>
  <si>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 золото, с нанесением перфорированного изображения серебряного цвета.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33см. Диаметр чаши не менее 120 мм. Кубок соответствует изображению.
</t>
  </si>
  <si>
    <t>Кубок не менее 33см</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</si>
  <si>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 золото, с нанесением перфорированного изображения серебряного цвета.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36,5см. Диаметр чаши не менее 140 мм. Кубок соответствует изображению.
</t>
  </si>
  <si>
    <t>Кубок не менее 36,5см</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</si>
  <si>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 золото, с нанесением перфорированного изображения серебряного цвета.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40см. Диаметр чаши не менее 160 мм. Кубок соответствует изображению.
</t>
  </si>
  <si>
    <t>Кубок не менее 40см</t>
  </si>
  <si>
    <t xml:space="preserve">Кубок состоит из трех элементов: чаша, стем, цоколь. Форма чаши- полушар. Цвет внутри и снаружи комбинированный золото и синий. Стем состоит из трех частей. Верхняя часть стема кубка представлена в форме короткого конусообразного элемента, комбинированного цвет золото и синий. Средняя часть стема имеет форму перевернутого конуса. Цвет комбинированный золото и синий.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32см. Диаметр чаши не менее 120 мм. Кубок соответствует изображению.
</t>
  </si>
  <si>
    <t>Кубок не менее 32см</t>
  </si>
  <si>
    <t xml:space="preserve">Кубок состоит из трех элементов: чаша, стем, цоколь. Форма чаши- полушар. Цвет внутри и снаружи комбинированный золото и синий. Стем состоит из трех частей. Верхняя часть стема кубка представлена в форме короткого конусообразного элемента, комбинированного цвет золото и синий. Средняя часть стема имеет форму перевернутого конуса. Цвет комбинированный золото и синий.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36см. Диаметр чаши не менее 140 мм. Кубок соответствует изображению.
</t>
  </si>
  <si>
    <t xml:space="preserve">Кубок состоит из трех элементов: чаша, стем, цоколь. Форма чаши- полушар. Цвет внутри и снаружи комбинированный золото и синий. Стем состоит из трех частей. Верхняя часть стема кубка представлена в форме короткого конусообразного элемента, комбинированного цвет золото и синий. Средняя часть стема имеет форму перевернутого конуса. Цвет комбинированный золото и синий. Нижняя часть стема цвет-золото, имеет конусообразную форму. Цоколь кубка имеет квадратную форму. Материал мрамор. Цвет - белый, неоднородный.  Высота кубка не менее 40см. Диаметр чаши не менее 160 мм. Кубок соответствует изображению.
</t>
  </si>
  <si>
    <t xml:space="preserve">Кубок состоит из трех элементов: чаша, стем, цоколь. Форма чаши- полушар. Цвет внутри и снаружи серебро. Стем состоит из трех частей. Верхняя часть стема кубка представлена в форме короткого конусообразного элемента, цвет серебро. Средняя часть стема имеет форму перевернутого конуса. Цвет серебро. На средней части стема присутствует объемный элемент комбинированного цвета серебро и золото. Нижняя часть стема цвет комбинированный серебро и золото, имеет конусообразную форму. Цоколь кубка имеет квадратную форму. Материал мрамор. Цвет - белый, неоднородный.  Высота кубка не менее 30см. Диаметр чаши не менее 120 мм. Кубок соответствует изображению.
</t>
  </si>
  <si>
    <t>Кубок не менее 30см</t>
  </si>
  <si>
    <t xml:space="preserve">Кубок состоит из трех элементов: чаша, стем, цоколь. Форма чаши- полушар. Цвет внутри и снаружи серебро. Стем состоит из трех частей. Верхняя часть стема кубка представлена в форме короткого конусообразного элемента, цвет серебро. Средняя часть стема имеет форму перевернутого конуса. Цвет серебро. На средней части стема присутствует объемный элемент комбинированного цвета серебро и золото. Нижняя часть стема цвет комбинированный серебро и золото, имеет конусообразную форму. Цоколь кубка имеет квадратную форму. Материал мрамор. Цвет - белый, неоднородный.  Высота кубка не менее 36.5см. Диаметр чаши не менее 140 мм. Кубок соответствует изображению.
</t>
  </si>
  <si>
    <t>Кубок не менее 36.5см</t>
  </si>
  <si>
    <t xml:space="preserve">
Кубок состоит из трех элементов: чаша, стем, цоколь. Форма чаши- полушар. Цвет внутри и снаружи серебро. Стем состоит из трех частей. Верхняя часть стема кубка представлена в форме короткого конусообразного элемента, цвет серебро. Средняя часть стема имеет форму перевернутого конуса. Цвет серебро. На средней части стема присутствует объемный элемент комбинированного цвета серебро и золото. Нижняя часть стема цвет комбинированный серебро и золото, имеет конусообразную форму. Цоколь кубка имеет квадратную форму. Материал мрамор. Цвет - белый, неоднородный.  Высота кубка не менее 40см. Диаметр чаши не менее 160 мм. Кубок соответствует изображению.
</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</si>
  <si>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комбинированный (золото и черный). На средней части стема присутствует объемный элемент комбинированного цвета черный и золото. Нижняя часть стема цвет золото, имеет конусообразную форму. Цоколь кубка имеет квадратную форму. Материал мрамор. Цвет - белый, неоднородный.  Высота кубка не менее 33см. Диаметр чаши не менее 120 мм. Кубок соответствует изображению.
</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</si>
  <si>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комбинированный (золото и черный). На средней части стема присутствует объемный элемент комбинированного цвета черный и золото. Нижняя часть стема цвет золото, имеет конусообразную форму. Цоколь кубка имеет квадратную форму. Материал мрамор. Цвет - белый, неоднородный.  Высота кубка не менее 37см. Диаметр чаши не менее 140 мм. Кубок соответствует изображению.
</t>
  </si>
  <si>
    <t>Кубок не менее 37см</t>
  </si>
  <si>
    <t>Кубок не менее 42см</t>
  </si>
  <si>
    <t xml:space="preserve">Кубок состоит из трех элементов: чаша, стем, цоколь. Форма чаши- полушар. Цвет внутри и снаружи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комбинированный (золото и черный). На средней части стема присутствует объемный элемент комбинированного цвета черный и золото. Нижняя часть стема цвет золото, имеет конусообразную форму. Цоколь кубка имеет квадратную форму. Материал мрамор. Цвет - белый, неоднородный.  Высота кубка не менее 42см. Диаметр чаши не менее 160 мм. Кубок соответствует изображению.
</t>
  </si>
  <si>
    <t xml:space="preserve">Кубок состоит из трех элементов: чаша, стем, цоколь. Форма чаши- футбольный мяч. Цвет комбинированный черный и золото. Стем состоит из трех частей. Верхняя часть стема кубка представлена в форме короткого конусообразного элемента, цвет золото. Средняя часть стема имеет форму перевернутого конуса. Цвет золото. На средней части стема присутствует рисунок в виде выпуклых шестиугольников. Нижняя часть стема цвет золото, имеет конусообразную форму. Цоколь кубка имеет квадратную форму. Материал пластик. Цвет - черный.  Высота кубка не менее 55 см. Диаметр чаши не менее 160 мм. Кубок соответствует изображению.
</t>
  </si>
  <si>
    <t>Кубок Футбол</t>
  </si>
  <si>
    <t xml:space="preserve">Кубок состоит из трех элементов: чаша, стем и цоколь. Чаша в форме конуса без изолированных краев Материал чаши, стема металл/пластик. Цвет чаши и стема – золото. На чаше объемный рисунок в виде геометрических фигур. Цоколь кубка имеет квадратную форму. Материал пластик. Цвет - черный. Высота не менее 69,5 см. Кубок соответствует изображению.
</t>
  </si>
  <si>
    <t xml:space="preserve">Кубок не менее 69,5см </t>
  </si>
  <si>
    <t>Дата составления сводной  таблицы    23.04.2021 г.</t>
  </si>
  <si>
    <t xml:space="preserve">Медаль круглая металлическая. Диметром не менее 40мм, толщиной не менее 2мм. Цвет медали имитирующий золото. Сверху расположено круглое ушко для крепления ленты. На аверсе медали нет места под вставку. Лицевая сторона медали разделена неровной полосой деля медаль на две зоны: слева зона в виде мелкого рельефа, на которой расположен герб России, правая зона в виде широких выпуклых лучей, исходящих из центра медали и пересекающихся с выпуклой цифрой 1 (арабской). Соответствует изображению
</t>
  </si>
  <si>
    <t xml:space="preserve">Медаль круглая металлическая. Диметром не менее 40мм, толщиной не менее 2мм. Цвет медали имитирующий бронзу. Сверху расположено круглое ушко для крепления ленты. На аверсе медали нет места под вставку. Лицевая сторона медали разделена неровной полосой деля медаль на две зоны:  слева зона в виде мелкого рельефа, на которой  расположен герб России, правая зона в виде широких выпуклых лучей, исходящих из центра медали и пересекающихся с выпуклой цифрой 3(арабской). Соответствует изображению
</t>
  </si>
  <si>
    <t xml:space="preserve">Медаль круглая металлическая. Диметром не менее 40мм, толщиной не менее 2мм. Цвет медали имитирующий серебро. Сверху расположено круглое ушко для крепления ленты. На аверсе медали нет места под вставку. Лицевая сторона медали разделена неровной полосой деля медаль на две зоны : слева зона в виде мелкого рельефа, на которой расположен герб России, правая зона в виде широких выпуклых лучей, исходящих из центра медали и пересекающихся с выпуклой цифрой 2(арабской). Соответствует изображению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</si>
</sst>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0.00\ "/>
  </numFmts>
  <fonts count="26" x14ac:knownFonts="1">
    <font>
      <sz val="11"/>
      <color theme="1"/>
      <name val="Calibri"/>
      <family val="2"/>
      <charset val="204"/>
      <scheme val="minor"/>
    </font>
    <font>
      <sz val="10"/>
      <color indexed="8"/>
      <name val="Times New Roman"/>
      <family val="1"/>
      <charset val="204"/>
    </font>
    <font>
      <sz val="12"/>
      <color indexed="8"/>
      <name val="Times New Roman"/>
      <family val="1"/>
      <charset val="204"/>
    </font>
    <font>
      <sz val="12"/>
      <color indexed="8"/>
      <name val="Times New Roman"/>
      <family val="1"/>
      <charset val="204"/>
    </font>
    <font>
      <b/>
      <sz val="10"/>
      <color indexed="8"/>
      <name val="Times New Roman"/>
      <family val="1"/>
      <charset val="204"/>
    </font>
    <font>
      <sz val="8"/>
      <color indexed="8"/>
      <name val="Times New Roman"/>
      <family val="1"/>
      <charset val="204"/>
    </font>
    <font>
      <sz val="11"/>
      <color indexed="8"/>
      <name val="Times New Roman"/>
      <family val="1"/>
      <charset val="204"/>
    </font>
    <font>
      <b/>
      <sz val="11"/>
      <color indexed="8"/>
      <name val="Times New Roman"/>
      <family val="1"/>
      <charset val="204"/>
    </font>
    <font>
      <sz val="11"/>
      <color indexed="8"/>
      <name val="Times New Roman"/>
      <family val="1"/>
      <charset val="204"/>
    </font>
    <font>
      <sz val="11"/>
      <color indexed="8"/>
      <name val="Times New Roman"/>
      <family val="1"/>
      <charset val="204"/>
    </font>
    <font>
      <sz val="10"/>
      <name val="Times New Roman"/>
      <family val="1"/>
      <charset val="204"/>
    </font>
    <font>
      <sz val="12"/>
      <color rgb="FFFF0000"/>
      <name val="Times New Roman"/>
      <family val="1"/>
      <charset val="204"/>
    </font>
    <font>
      <sz val="11"/>
      <name val="Times New Roman"/>
      <family val="1"/>
      <charset val="204"/>
    </font>
    <font>
      <b/>
      <sz val="11"/>
      <name val="Times New Roman"/>
      <family val="1"/>
      <charset val="204"/>
    </font>
    <font>
      <sz val="12"/>
      <name val="Times New Roman"/>
      <family val="1"/>
      <charset val="204"/>
    </font>
    <font>
      <sz val="11"/>
      <name val="Calibri"/>
      <family val="2"/>
      <charset val="204"/>
      <scheme val="minor"/>
    </font>
    <font>
      <b/>
      <sz val="10"/>
      <name val="Times New Roman"/>
      <family val="1"/>
      <charset val="204"/>
    </font>
    <font>
      <b/>
      <sz val="9"/>
      <name val="Times New Roman"/>
      <family val="1"/>
      <charset val="204"/>
    </font>
    <font>
      <b/>
      <sz val="12"/>
      <name val="Times New Roman"/>
      <family val="1"/>
      <charset val="204"/>
    </font>
    <font>
      <sz val="11"/>
      <color theme="1"/>
      <name val="Calibri"/>
      <family val="2"/>
      <charset val="204"/>
      <scheme val="minor"/>
    </font>
    <font>
      <u/>
      <sz val="11"/>
      <color theme="10"/>
      <name val="Calibri"/>
      <family val="2"/>
      <charset val="204"/>
      <scheme val="minor"/>
    </font>
    <font>
      <u/>
      <sz val="11"/>
      <color theme="11"/>
      <name val="Calibri"/>
      <family val="2"/>
      <charset val="204"/>
      <scheme val="minor"/>
    </font>
    <font>
      <sz val="11"/>
      <color theme="1"/>
      <name val="Times New Roman"/>
      <family val="1"/>
      <charset val="204"/>
    </font>
    <font>
      <b/>
      <sz val="11"/>
      <color theme="1"/>
      <name val="Calibri"/>
      <family val="2"/>
      <charset val="204"/>
      <scheme val="minor"/>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rgb="FFFFFFFF"/>
        <bgColor rgb="FF000000"/>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6">
    <xf numFmtId="0" fontId="0" fillId="0" borderId="0"/>
    <xf numFmtId="43" fontId="19"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53">
    <xf numFmtId="0" fontId="0" fillId="0" borderId="0" xfId="0"/>
    <xf numFmtId="0" fontId="6" fillId="0" borderId="0" xfId="0" applyFont="1"/>
    <xf numFmtId="0" fontId="8" fillId="0" borderId="0" xfId="0" applyFont="1" applyAlignment="1"/>
    <xf numFmtId="0" fontId="8" fillId="0" borderId="0" xfId="0" applyFont="1"/>
    <xf numFmtId="0" fontId="6" fillId="0" borderId="0" xfId="0" applyFont="1" applyBorder="1" applyAlignment="1">
      <alignment horizontal="left"/>
    </xf>
    <xf numFmtId="0" fontId="2" fillId="0" borderId="0" xfId="0" applyFont="1" applyAlignment="1"/>
    <xf numFmtId="0" fontId="3" fillId="0" borderId="0" xfId="0" applyFont="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4" fillId="0" borderId="0" xfId="0" applyFont="1" applyBorder="1" applyAlignment="1">
      <alignment horizontal="left" vertical="center" wrapText="1"/>
    </xf>
    <xf numFmtId="0" fontId="15" fillId="0" borderId="0" xfId="0" applyFont="1"/>
    <xf numFmtId="0" fontId="16" fillId="2" borderId="0" xfId="0" applyFont="1" applyFill="1" applyAlignment="1">
      <alignment horizontal="left"/>
    </xf>
    <xf numFmtId="0" fontId="18" fillId="0" borderId="2" xfId="0" applyFont="1" applyBorder="1" applyAlignment="1">
      <alignment vertical="center"/>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43" fontId="7" fillId="0" borderId="1" xfId="1" applyFont="1" applyBorder="1" applyAlignment="1">
      <alignment horizontal="center"/>
    </xf>
    <xf numFmtId="0" fontId="12"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0" fillId="0" borderId="0" xfId="0" applyAlignment="1">
      <alignment wrapText="1"/>
    </xf>
    <xf numFmtId="4" fontId="0" fillId="0" borderId="0" xfId="0" applyNumberFormat="1" applyAlignment="1">
      <alignment wrapText="1"/>
    </xf>
    <xf numFmtId="4" fontId="0" fillId="0" borderId="0" xfId="0" applyNumberFormat="1"/>
    <xf numFmtId="4" fontId="23" fillId="0" borderId="0" xfId="0" applyNumberFormat="1" applyFont="1"/>
    <xf numFmtId="0" fontId="10" fillId="0" borderId="1" xfId="0" applyFont="1" applyFill="1" applyBorder="1" applyAlignment="1">
      <alignment horizontal="center" vertical="center" wrapText="1"/>
    </xf>
    <xf numFmtId="0" fontId="22" fillId="0" borderId="1" xfId="0" applyFont="1" applyBorder="1" applyAlignment="1">
      <alignment vertical="center" wrapText="1"/>
    </xf>
    <xf numFmtId="0" fontId="10" fillId="0" borderId="1" xfId="0" applyFont="1" applyFill="1" applyBorder="1" applyAlignment="1">
      <alignment horizontal="left" vertical="center" wrapText="1"/>
    </xf>
    <xf numFmtId="4" fontId="4" fillId="0" borderId="1" xfId="0" applyNumberFormat="1" applyFont="1" applyBorder="1" applyAlignment="1">
      <alignment horizontal="center" vertical="center" wrapText="1"/>
    </xf>
    <xf numFmtId="4" fontId="15" fillId="0" borderId="0" xfId="0" applyNumberFormat="1" applyFont="1"/>
    <xf numFmtId="43" fontId="0" fillId="0" borderId="0" xfId="0" applyNumberFormat="1"/>
    <xf numFmtId="164" fontId="12"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8" fillId="0" borderId="2"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0" fillId="0" borderId="1" xfId="0" applyFont="1" applyFill="1" applyBorder="1" applyAlignment="1">
      <alignment horizontal="left" vertical="top" wrapText="1"/>
    </xf>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43" fontId="9" fillId="0" borderId="3" xfId="1" applyFont="1" applyBorder="1" applyAlignment="1">
      <alignment horizontal="center" vertical="center"/>
    </xf>
    <xf numFmtId="3" fontId="13"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7" fillId="2" borderId="0" xfId="0" applyFont="1" applyFill="1" applyAlignment="1">
      <alignment horizontal="center" vertical="center" wrapText="1"/>
    </xf>
    <xf numFmtId="0" fontId="2" fillId="0" borderId="0" xfId="0" applyFont="1" applyAlignment="1">
      <alignment horizontal="left"/>
    </xf>
    <xf numFmtId="0" fontId="12" fillId="0" borderId="0" xfId="0" applyFont="1" applyBorder="1" applyAlignment="1">
      <alignment horizontal="left" vertical="center" wrapText="1"/>
    </xf>
    <xf numFmtId="0" fontId="12" fillId="0" borderId="0" xfId="0" applyFont="1" applyAlignment="1">
      <alignment horizontal="left" vertical="center" wrapText="1"/>
    </xf>
    <xf numFmtId="0" fontId="4" fillId="0" borderId="3" xfId="0" applyFont="1" applyBorder="1" applyAlignment="1">
      <alignment horizontal="right" vertical="center"/>
    </xf>
    <xf numFmtId="0" fontId="4" fillId="0" borderId="1" xfId="0" applyFont="1" applyBorder="1" applyAlignment="1">
      <alignment horizontal="right" vertical="center"/>
    </xf>
    <xf numFmtId="4" fontId="0" fillId="0" borderId="0" xfId="0" applyNumberFormat="1" applyAlignment="1">
      <alignment horizontal="center" vertical="center"/>
    </xf>
  </cellXfs>
  <cellStyles count="6">
    <cellStyle name="Гиперссылка" xfId="2" builtinId="8" hidden="1"/>
    <cellStyle name="Гиперссылка" xfId="4" builtinId="8" hidden="1"/>
    <cellStyle name="Обычный" xfId="0" builtinId="0"/>
    <cellStyle name="Открывавшаяся гиперссылка" xfId="3" builtinId="9" hidden="1"/>
    <cellStyle name="Открывавшаяся гиперссылка" xfId="5" builtinId="9" hidden="1"/>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5</xdr:row>
      <xdr:rowOff>114300</xdr:rowOff>
    </xdr:from>
    <xdr:to>
      <xdr:col>4</xdr:col>
      <xdr:colOff>1170940</xdr:colOff>
      <xdr:row>5</xdr:row>
      <xdr:rowOff>1072515</xdr:rowOff>
    </xdr:to>
    <xdr:pic>
      <xdr:nvPicPr>
        <xdr:cNvPr id="2" name="Рисунок 1"/>
        <xdr:cNvPicPr/>
      </xdr:nvPicPr>
      <xdr:blipFill>
        <a:blip xmlns:r="http://schemas.openxmlformats.org/officeDocument/2006/relationships" r:embed="rId1"/>
        <a:stretch>
          <a:fillRect/>
        </a:stretch>
      </xdr:blipFill>
      <xdr:spPr>
        <a:xfrm>
          <a:off x="4200525" y="1533525"/>
          <a:ext cx="942340" cy="958215"/>
        </a:xfrm>
        <a:prstGeom prst="rect">
          <a:avLst/>
        </a:prstGeom>
      </xdr:spPr>
    </xdr:pic>
    <xdr:clientData/>
  </xdr:twoCellAnchor>
  <xdr:twoCellAnchor editAs="oneCell">
    <xdr:from>
      <xdr:col>4</xdr:col>
      <xdr:colOff>180975</xdr:colOff>
      <xdr:row>6</xdr:row>
      <xdr:rowOff>190500</xdr:rowOff>
    </xdr:from>
    <xdr:to>
      <xdr:col>4</xdr:col>
      <xdr:colOff>1123315</xdr:colOff>
      <xdr:row>6</xdr:row>
      <xdr:rowOff>1184910</xdr:rowOff>
    </xdr:to>
    <xdr:pic>
      <xdr:nvPicPr>
        <xdr:cNvPr id="4" name="Рисунок 3"/>
        <xdr:cNvPicPr/>
      </xdr:nvPicPr>
      <xdr:blipFill>
        <a:blip xmlns:r="http://schemas.openxmlformats.org/officeDocument/2006/relationships" r:embed="rId2"/>
        <a:stretch>
          <a:fillRect/>
        </a:stretch>
      </xdr:blipFill>
      <xdr:spPr>
        <a:xfrm>
          <a:off x="4152900" y="4895850"/>
          <a:ext cx="942340" cy="994410"/>
        </a:xfrm>
        <a:prstGeom prst="rect">
          <a:avLst/>
        </a:prstGeom>
      </xdr:spPr>
    </xdr:pic>
    <xdr:clientData/>
  </xdr:twoCellAnchor>
  <xdr:twoCellAnchor editAs="oneCell">
    <xdr:from>
      <xdr:col>4</xdr:col>
      <xdr:colOff>142875</xdr:colOff>
      <xdr:row>7</xdr:row>
      <xdr:rowOff>161925</xdr:rowOff>
    </xdr:from>
    <xdr:to>
      <xdr:col>4</xdr:col>
      <xdr:colOff>1087837</xdr:colOff>
      <xdr:row>7</xdr:row>
      <xdr:rowOff>1167852</xdr:rowOff>
    </xdr:to>
    <xdr:pic>
      <xdr:nvPicPr>
        <xdr:cNvPr id="6" name="Рисунок 5"/>
        <xdr:cNvPicPr>
          <a:picLocks noChangeAspect="1"/>
        </xdr:cNvPicPr>
      </xdr:nvPicPr>
      <xdr:blipFill>
        <a:blip xmlns:r="http://schemas.openxmlformats.org/officeDocument/2006/relationships" r:embed="rId3"/>
        <a:stretch>
          <a:fillRect/>
        </a:stretch>
      </xdr:blipFill>
      <xdr:spPr>
        <a:xfrm>
          <a:off x="4114800" y="8143875"/>
          <a:ext cx="944962" cy="1005927"/>
        </a:xfrm>
        <a:prstGeom prst="rect">
          <a:avLst/>
        </a:prstGeom>
      </xdr:spPr>
    </xdr:pic>
    <xdr:clientData/>
  </xdr:twoCellAnchor>
  <xdr:twoCellAnchor editAs="oneCell">
    <xdr:from>
      <xdr:col>4</xdr:col>
      <xdr:colOff>123825</xdr:colOff>
      <xdr:row>8</xdr:row>
      <xdr:rowOff>114300</xdr:rowOff>
    </xdr:from>
    <xdr:to>
      <xdr:col>4</xdr:col>
      <xdr:colOff>1066165</xdr:colOff>
      <xdr:row>8</xdr:row>
      <xdr:rowOff>1142365</xdr:rowOff>
    </xdr:to>
    <xdr:pic>
      <xdr:nvPicPr>
        <xdr:cNvPr id="8" name="Рисунок 7"/>
        <xdr:cNvPicPr/>
      </xdr:nvPicPr>
      <xdr:blipFill>
        <a:blip xmlns:r="http://schemas.openxmlformats.org/officeDocument/2006/relationships" r:embed="rId4"/>
        <a:stretch>
          <a:fillRect/>
        </a:stretch>
      </xdr:blipFill>
      <xdr:spPr>
        <a:xfrm>
          <a:off x="4095750" y="11410950"/>
          <a:ext cx="942340" cy="1028065"/>
        </a:xfrm>
        <a:prstGeom prst="rect">
          <a:avLst/>
        </a:prstGeom>
      </xdr:spPr>
    </xdr:pic>
    <xdr:clientData/>
  </xdr:twoCellAnchor>
  <xdr:twoCellAnchor editAs="oneCell">
    <xdr:from>
      <xdr:col>4</xdr:col>
      <xdr:colOff>209550</xdr:colOff>
      <xdr:row>9</xdr:row>
      <xdr:rowOff>57150</xdr:rowOff>
    </xdr:from>
    <xdr:to>
      <xdr:col>4</xdr:col>
      <xdr:colOff>1151890</xdr:colOff>
      <xdr:row>9</xdr:row>
      <xdr:rowOff>1042670</xdr:rowOff>
    </xdr:to>
    <xdr:pic>
      <xdr:nvPicPr>
        <xdr:cNvPr id="9" name="Рисунок 8"/>
        <xdr:cNvPicPr/>
      </xdr:nvPicPr>
      <xdr:blipFill>
        <a:blip xmlns:r="http://schemas.openxmlformats.org/officeDocument/2006/relationships" r:embed="rId5"/>
        <a:stretch>
          <a:fillRect/>
        </a:stretch>
      </xdr:blipFill>
      <xdr:spPr>
        <a:xfrm>
          <a:off x="4391025" y="13344525"/>
          <a:ext cx="942340" cy="985520"/>
        </a:xfrm>
        <a:prstGeom prst="rect">
          <a:avLst/>
        </a:prstGeom>
      </xdr:spPr>
    </xdr:pic>
    <xdr:clientData/>
  </xdr:twoCellAnchor>
  <xdr:twoCellAnchor editAs="oneCell">
    <xdr:from>
      <xdr:col>4</xdr:col>
      <xdr:colOff>180975</xdr:colOff>
      <xdr:row>10</xdr:row>
      <xdr:rowOff>47625</xdr:rowOff>
    </xdr:from>
    <xdr:to>
      <xdr:col>4</xdr:col>
      <xdr:colOff>1123315</xdr:colOff>
      <xdr:row>10</xdr:row>
      <xdr:rowOff>1068070</xdr:rowOff>
    </xdr:to>
    <xdr:pic>
      <xdr:nvPicPr>
        <xdr:cNvPr id="10" name="Рисунок 9"/>
        <xdr:cNvPicPr/>
      </xdr:nvPicPr>
      <xdr:blipFill>
        <a:blip xmlns:r="http://schemas.openxmlformats.org/officeDocument/2006/relationships" r:embed="rId6"/>
        <a:stretch>
          <a:fillRect/>
        </a:stretch>
      </xdr:blipFill>
      <xdr:spPr>
        <a:xfrm>
          <a:off x="4362450" y="18107025"/>
          <a:ext cx="942340" cy="1020445"/>
        </a:xfrm>
        <a:prstGeom prst="rect">
          <a:avLst/>
        </a:prstGeom>
      </xdr:spPr>
    </xdr:pic>
    <xdr:clientData/>
  </xdr:twoCellAnchor>
  <xdr:twoCellAnchor editAs="oneCell">
    <xdr:from>
      <xdr:col>4</xdr:col>
      <xdr:colOff>209550</xdr:colOff>
      <xdr:row>11</xdr:row>
      <xdr:rowOff>85725</xdr:rowOff>
    </xdr:from>
    <xdr:to>
      <xdr:col>4</xdr:col>
      <xdr:colOff>1151890</xdr:colOff>
      <xdr:row>11</xdr:row>
      <xdr:rowOff>1252220</xdr:rowOff>
    </xdr:to>
    <xdr:pic>
      <xdr:nvPicPr>
        <xdr:cNvPr id="11" name="Рисунок 10"/>
        <xdr:cNvPicPr/>
      </xdr:nvPicPr>
      <xdr:blipFill>
        <a:blip xmlns:r="http://schemas.openxmlformats.org/officeDocument/2006/relationships" r:embed="rId7"/>
        <a:stretch>
          <a:fillRect/>
        </a:stretch>
      </xdr:blipFill>
      <xdr:spPr>
        <a:xfrm>
          <a:off x="4391025" y="22917150"/>
          <a:ext cx="942340" cy="1166495"/>
        </a:xfrm>
        <a:prstGeom prst="rect">
          <a:avLst/>
        </a:prstGeom>
      </xdr:spPr>
    </xdr:pic>
    <xdr:clientData/>
  </xdr:twoCellAnchor>
  <xdr:twoCellAnchor editAs="oneCell">
    <xdr:from>
      <xdr:col>4</xdr:col>
      <xdr:colOff>285750</xdr:colOff>
      <xdr:row>12</xdr:row>
      <xdr:rowOff>371475</xdr:rowOff>
    </xdr:from>
    <xdr:to>
      <xdr:col>4</xdr:col>
      <xdr:colOff>1228090</xdr:colOff>
      <xdr:row>12</xdr:row>
      <xdr:rowOff>2251075</xdr:rowOff>
    </xdr:to>
    <xdr:pic>
      <xdr:nvPicPr>
        <xdr:cNvPr id="12" name="Рисунок 11"/>
        <xdr:cNvPicPr/>
      </xdr:nvPicPr>
      <xdr:blipFill>
        <a:blip xmlns:r="http://schemas.openxmlformats.org/officeDocument/2006/relationships" r:embed="rId8"/>
        <a:stretch>
          <a:fillRect/>
        </a:stretch>
      </xdr:blipFill>
      <xdr:spPr>
        <a:xfrm>
          <a:off x="4467225" y="25431750"/>
          <a:ext cx="942340" cy="1879600"/>
        </a:xfrm>
        <a:prstGeom prst="rect">
          <a:avLst/>
        </a:prstGeom>
      </xdr:spPr>
    </xdr:pic>
    <xdr:clientData/>
  </xdr:twoCellAnchor>
  <xdr:twoCellAnchor editAs="oneCell">
    <xdr:from>
      <xdr:col>4</xdr:col>
      <xdr:colOff>295275</xdr:colOff>
      <xdr:row>14</xdr:row>
      <xdr:rowOff>95250</xdr:rowOff>
    </xdr:from>
    <xdr:to>
      <xdr:col>4</xdr:col>
      <xdr:colOff>1237615</xdr:colOff>
      <xdr:row>14</xdr:row>
      <xdr:rowOff>1974850</xdr:rowOff>
    </xdr:to>
    <xdr:pic>
      <xdr:nvPicPr>
        <xdr:cNvPr id="13" name="Рисунок 12"/>
        <xdr:cNvPicPr/>
      </xdr:nvPicPr>
      <xdr:blipFill>
        <a:blip xmlns:r="http://schemas.openxmlformats.org/officeDocument/2006/relationships" r:embed="rId8"/>
        <a:stretch>
          <a:fillRect/>
        </a:stretch>
      </xdr:blipFill>
      <xdr:spPr>
        <a:xfrm>
          <a:off x="4476750" y="33394650"/>
          <a:ext cx="942340" cy="1879600"/>
        </a:xfrm>
        <a:prstGeom prst="rect">
          <a:avLst/>
        </a:prstGeom>
      </xdr:spPr>
    </xdr:pic>
    <xdr:clientData/>
  </xdr:twoCellAnchor>
  <xdr:twoCellAnchor editAs="oneCell">
    <xdr:from>
      <xdr:col>4</xdr:col>
      <xdr:colOff>209550</xdr:colOff>
      <xdr:row>13</xdr:row>
      <xdr:rowOff>142875</xdr:rowOff>
    </xdr:from>
    <xdr:to>
      <xdr:col>4</xdr:col>
      <xdr:colOff>1151890</xdr:colOff>
      <xdr:row>13</xdr:row>
      <xdr:rowOff>2022475</xdr:rowOff>
    </xdr:to>
    <xdr:pic>
      <xdr:nvPicPr>
        <xdr:cNvPr id="14" name="Рисунок 13"/>
        <xdr:cNvPicPr/>
      </xdr:nvPicPr>
      <xdr:blipFill>
        <a:blip xmlns:r="http://schemas.openxmlformats.org/officeDocument/2006/relationships" r:embed="rId8"/>
        <a:stretch>
          <a:fillRect/>
        </a:stretch>
      </xdr:blipFill>
      <xdr:spPr>
        <a:xfrm>
          <a:off x="4391025" y="29279850"/>
          <a:ext cx="942340" cy="1879600"/>
        </a:xfrm>
        <a:prstGeom prst="rect">
          <a:avLst/>
        </a:prstGeom>
      </xdr:spPr>
    </xdr:pic>
    <xdr:clientData/>
  </xdr:twoCellAnchor>
  <xdr:twoCellAnchor editAs="oneCell">
    <xdr:from>
      <xdr:col>4</xdr:col>
      <xdr:colOff>295275</xdr:colOff>
      <xdr:row>15</xdr:row>
      <xdr:rowOff>133351</xdr:rowOff>
    </xdr:from>
    <xdr:to>
      <xdr:col>4</xdr:col>
      <xdr:colOff>923925</xdr:colOff>
      <xdr:row>15</xdr:row>
      <xdr:rowOff>1428751</xdr:rowOff>
    </xdr:to>
    <xdr:pic>
      <xdr:nvPicPr>
        <xdr:cNvPr id="15" name="Рисунок 14"/>
        <xdr:cNvPicPr/>
      </xdr:nvPicPr>
      <xdr:blipFill>
        <a:blip xmlns:r="http://schemas.openxmlformats.org/officeDocument/2006/relationships" r:embed="rId9"/>
        <a:stretch>
          <a:fillRect/>
        </a:stretch>
      </xdr:blipFill>
      <xdr:spPr>
        <a:xfrm>
          <a:off x="4476750" y="37557076"/>
          <a:ext cx="628650" cy="1295400"/>
        </a:xfrm>
        <a:prstGeom prst="rect">
          <a:avLst/>
        </a:prstGeom>
      </xdr:spPr>
    </xdr:pic>
    <xdr:clientData/>
  </xdr:twoCellAnchor>
  <xdr:twoCellAnchor editAs="oneCell">
    <xdr:from>
      <xdr:col>4</xdr:col>
      <xdr:colOff>342900</xdr:colOff>
      <xdr:row>16</xdr:row>
      <xdr:rowOff>133350</xdr:rowOff>
    </xdr:from>
    <xdr:to>
      <xdr:col>4</xdr:col>
      <xdr:colOff>971550</xdr:colOff>
      <xdr:row>16</xdr:row>
      <xdr:rowOff>1428750</xdr:rowOff>
    </xdr:to>
    <xdr:pic>
      <xdr:nvPicPr>
        <xdr:cNvPr id="16" name="Рисунок 15"/>
        <xdr:cNvPicPr/>
      </xdr:nvPicPr>
      <xdr:blipFill>
        <a:blip xmlns:r="http://schemas.openxmlformats.org/officeDocument/2006/relationships" r:embed="rId9"/>
        <a:stretch>
          <a:fillRect/>
        </a:stretch>
      </xdr:blipFill>
      <xdr:spPr>
        <a:xfrm>
          <a:off x="4524375" y="39243000"/>
          <a:ext cx="628650" cy="1295400"/>
        </a:xfrm>
        <a:prstGeom prst="rect">
          <a:avLst/>
        </a:prstGeom>
      </xdr:spPr>
    </xdr:pic>
    <xdr:clientData/>
  </xdr:twoCellAnchor>
  <xdr:twoCellAnchor editAs="oneCell">
    <xdr:from>
      <xdr:col>4</xdr:col>
      <xdr:colOff>361950</xdr:colOff>
      <xdr:row>17</xdr:row>
      <xdr:rowOff>133350</xdr:rowOff>
    </xdr:from>
    <xdr:to>
      <xdr:col>4</xdr:col>
      <xdr:colOff>990600</xdr:colOff>
      <xdr:row>17</xdr:row>
      <xdr:rowOff>1428750</xdr:rowOff>
    </xdr:to>
    <xdr:pic>
      <xdr:nvPicPr>
        <xdr:cNvPr id="17" name="Рисунок 16"/>
        <xdr:cNvPicPr/>
      </xdr:nvPicPr>
      <xdr:blipFill>
        <a:blip xmlns:r="http://schemas.openxmlformats.org/officeDocument/2006/relationships" r:embed="rId9"/>
        <a:stretch>
          <a:fillRect/>
        </a:stretch>
      </xdr:blipFill>
      <xdr:spPr>
        <a:xfrm>
          <a:off x="4543425" y="41005125"/>
          <a:ext cx="628650" cy="1295400"/>
        </a:xfrm>
        <a:prstGeom prst="rect">
          <a:avLst/>
        </a:prstGeom>
      </xdr:spPr>
    </xdr:pic>
    <xdr:clientData/>
  </xdr:twoCellAnchor>
  <xdr:twoCellAnchor editAs="oneCell">
    <xdr:from>
      <xdr:col>4</xdr:col>
      <xdr:colOff>219075</xdr:colOff>
      <xdr:row>18</xdr:row>
      <xdr:rowOff>171450</xdr:rowOff>
    </xdr:from>
    <xdr:to>
      <xdr:col>4</xdr:col>
      <xdr:colOff>1161415</xdr:colOff>
      <xdr:row>18</xdr:row>
      <xdr:rowOff>2345690</xdr:rowOff>
    </xdr:to>
    <xdr:pic>
      <xdr:nvPicPr>
        <xdr:cNvPr id="18" name="Рисунок 17"/>
        <xdr:cNvPicPr/>
      </xdr:nvPicPr>
      <xdr:blipFill>
        <a:blip xmlns:r="http://schemas.openxmlformats.org/officeDocument/2006/relationships" r:embed="rId10"/>
        <a:stretch>
          <a:fillRect/>
        </a:stretch>
      </xdr:blipFill>
      <xdr:spPr>
        <a:xfrm>
          <a:off x="4400550" y="42738675"/>
          <a:ext cx="942340" cy="2174240"/>
        </a:xfrm>
        <a:prstGeom prst="rect">
          <a:avLst/>
        </a:prstGeom>
      </xdr:spPr>
    </xdr:pic>
    <xdr:clientData/>
  </xdr:twoCellAnchor>
  <xdr:twoCellAnchor editAs="oneCell">
    <xdr:from>
      <xdr:col>4</xdr:col>
      <xdr:colOff>266700</xdr:colOff>
      <xdr:row>19</xdr:row>
      <xdr:rowOff>123825</xdr:rowOff>
    </xdr:from>
    <xdr:to>
      <xdr:col>4</xdr:col>
      <xdr:colOff>1209040</xdr:colOff>
      <xdr:row>19</xdr:row>
      <xdr:rowOff>2103755</xdr:rowOff>
    </xdr:to>
    <xdr:pic>
      <xdr:nvPicPr>
        <xdr:cNvPr id="19" name="Рисунок 18"/>
        <xdr:cNvPicPr/>
      </xdr:nvPicPr>
      <xdr:blipFill>
        <a:blip xmlns:r="http://schemas.openxmlformats.org/officeDocument/2006/relationships" r:embed="rId11"/>
        <a:stretch>
          <a:fillRect/>
        </a:stretch>
      </xdr:blipFill>
      <xdr:spPr>
        <a:xfrm>
          <a:off x="4448175" y="45129450"/>
          <a:ext cx="942340" cy="1979930"/>
        </a:xfrm>
        <a:prstGeom prst="rect">
          <a:avLst/>
        </a:prstGeom>
      </xdr:spPr>
    </xdr:pic>
    <xdr:clientData/>
  </xdr:twoCellAnchor>
  <xdr:twoCellAnchor editAs="oneCell">
    <xdr:from>
      <xdr:col>4</xdr:col>
      <xdr:colOff>180975</xdr:colOff>
      <xdr:row>20</xdr:row>
      <xdr:rowOff>47625</xdr:rowOff>
    </xdr:from>
    <xdr:to>
      <xdr:col>4</xdr:col>
      <xdr:colOff>1123315</xdr:colOff>
      <xdr:row>20</xdr:row>
      <xdr:rowOff>2386965</xdr:rowOff>
    </xdr:to>
    <xdr:pic>
      <xdr:nvPicPr>
        <xdr:cNvPr id="20" name="Рисунок 19"/>
        <xdr:cNvPicPr/>
      </xdr:nvPicPr>
      <xdr:blipFill>
        <a:blip xmlns:r="http://schemas.openxmlformats.org/officeDocument/2006/relationships" r:embed="rId12"/>
        <a:stretch>
          <a:fillRect/>
        </a:stretch>
      </xdr:blipFill>
      <xdr:spPr>
        <a:xfrm>
          <a:off x="4362450" y="47224950"/>
          <a:ext cx="942340" cy="2339340"/>
        </a:xfrm>
        <a:prstGeom prst="rect">
          <a:avLst/>
        </a:prstGeom>
      </xdr:spPr>
    </xdr:pic>
    <xdr:clientData/>
  </xdr:twoCellAnchor>
  <xdr:twoCellAnchor editAs="oneCell">
    <xdr:from>
      <xdr:col>4</xdr:col>
      <xdr:colOff>228600</xdr:colOff>
      <xdr:row>21</xdr:row>
      <xdr:rowOff>285750</xdr:rowOff>
    </xdr:from>
    <xdr:to>
      <xdr:col>4</xdr:col>
      <xdr:colOff>1170940</xdr:colOff>
      <xdr:row>21</xdr:row>
      <xdr:rowOff>2360295</xdr:rowOff>
    </xdr:to>
    <xdr:pic>
      <xdr:nvPicPr>
        <xdr:cNvPr id="21" name="Рисунок 20"/>
        <xdr:cNvPicPr/>
      </xdr:nvPicPr>
      <xdr:blipFill>
        <a:blip xmlns:r="http://schemas.openxmlformats.org/officeDocument/2006/relationships" r:embed="rId13"/>
        <a:stretch>
          <a:fillRect/>
        </a:stretch>
      </xdr:blipFill>
      <xdr:spPr>
        <a:xfrm>
          <a:off x="4410075" y="49930050"/>
          <a:ext cx="942340" cy="2074545"/>
        </a:xfrm>
        <a:prstGeom prst="rect">
          <a:avLst/>
        </a:prstGeom>
      </xdr:spPr>
    </xdr:pic>
    <xdr:clientData/>
  </xdr:twoCellAnchor>
  <xdr:twoCellAnchor editAs="oneCell">
    <xdr:from>
      <xdr:col>4</xdr:col>
      <xdr:colOff>200025</xdr:colOff>
      <xdr:row>22</xdr:row>
      <xdr:rowOff>133350</xdr:rowOff>
    </xdr:from>
    <xdr:to>
      <xdr:col>4</xdr:col>
      <xdr:colOff>1142365</xdr:colOff>
      <xdr:row>22</xdr:row>
      <xdr:rowOff>2388870</xdr:rowOff>
    </xdr:to>
    <xdr:pic>
      <xdr:nvPicPr>
        <xdr:cNvPr id="22" name="Рисунок 21"/>
        <xdr:cNvPicPr/>
      </xdr:nvPicPr>
      <xdr:blipFill>
        <a:blip xmlns:r="http://schemas.openxmlformats.org/officeDocument/2006/relationships" r:embed="rId14"/>
        <a:stretch>
          <a:fillRect/>
        </a:stretch>
      </xdr:blipFill>
      <xdr:spPr>
        <a:xfrm>
          <a:off x="4381500" y="53311425"/>
          <a:ext cx="942340" cy="2255520"/>
        </a:xfrm>
        <a:prstGeom prst="rect">
          <a:avLst/>
        </a:prstGeom>
      </xdr:spPr>
    </xdr:pic>
    <xdr:clientData/>
  </xdr:twoCellAnchor>
  <xdr:twoCellAnchor editAs="oneCell">
    <xdr:from>
      <xdr:col>4</xdr:col>
      <xdr:colOff>238125</xdr:colOff>
      <xdr:row>23</xdr:row>
      <xdr:rowOff>209550</xdr:rowOff>
    </xdr:from>
    <xdr:to>
      <xdr:col>4</xdr:col>
      <xdr:colOff>1180465</xdr:colOff>
      <xdr:row>23</xdr:row>
      <xdr:rowOff>2329815</xdr:rowOff>
    </xdr:to>
    <xdr:pic>
      <xdr:nvPicPr>
        <xdr:cNvPr id="23" name="Рисунок 22"/>
        <xdr:cNvPicPr/>
      </xdr:nvPicPr>
      <xdr:blipFill>
        <a:blip xmlns:r="http://schemas.openxmlformats.org/officeDocument/2006/relationships" r:embed="rId15"/>
        <a:stretch>
          <a:fillRect/>
        </a:stretch>
      </xdr:blipFill>
      <xdr:spPr>
        <a:xfrm>
          <a:off x="4419600" y="56854725"/>
          <a:ext cx="942340" cy="2120265"/>
        </a:xfrm>
        <a:prstGeom prst="rect">
          <a:avLst/>
        </a:prstGeom>
      </xdr:spPr>
    </xdr:pic>
    <xdr:clientData/>
  </xdr:twoCellAnchor>
  <xdr:twoCellAnchor editAs="oneCell">
    <xdr:from>
      <xdr:col>4</xdr:col>
      <xdr:colOff>257175</xdr:colOff>
      <xdr:row>24</xdr:row>
      <xdr:rowOff>295275</xdr:rowOff>
    </xdr:from>
    <xdr:to>
      <xdr:col>4</xdr:col>
      <xdr:colOff>1199515</xdr:colOff>
      <xdr:row>24</xdr:row>
      <xdr:rowOff>2524125</xdr:rowOff>
    </xdr:to>
    <xdr:pic>
      <xdr:nvPicPr>
        <xdr:cNvPr id="24" name="Рисунок 23"/>
        <xdr:cNvPicPr/>
      </xdr:nvPicPr>
      <xdr:blipFill>
        <a:blip xmlns:r="http://schemas.openxmlformats.org/officeDocument/2006/relationships" r:embed="rId16"/>
        <a:stretch>
          <a:fillRect/>
        </a:stretch>
      </xdr:blipFill>
      <xdr:spPr>
        <a:xfrm>
          <a:off x="4438650" y="60398025"/>
          <a:ext cx="942340" cy="2228850"/>
        </a:xfrm>
        <a:prstGeom prst="rect">
          <a:avLst/>
        </a:prstGeom>
      </xdr:spPr>
    </xdr:pic>
    <xdr:clientData/>
  </xdr:twoCellAnchor>
  <xdr:twoCellAnchor editAs="oneCell">
    <xdr:from>
      <xdr:col>4</xdr:col>
      <xdr:colOff>257175</xdr:colOff>
      <xdr:row>25</xdr:row>
      <xdr:rowOff>276225</xdr:rowOff>
    </xdr:from>
    <xdr:to>
      <xdr:col>4</xdr:col>
      <xdr:colOff>1199515</xdr:colOff>
      <xdr:row>25</xdr:row>
      <xdr:rowOff>2529205</xdr:rowOff>
    </xdr:to>
    <xdr:pic>
      <xdr:nvPicPr>
        <xdr:cNvPr id="25" name="Рисунок 24"/>
        <xdr:cNvPicPr/>
      </xdr:nvPicPr>
      <xdr:blipFill>
        <a:blip xmlns:r="http://schemas.openxmlformats.org/officeDocument/2006/relationships" r:embed="rId17"/>
        <a:stretch>
          <a:fillRect/>
        </a:stretch>
      </xdr:blipFill>
      <xdr:spPr>
        <a:xfrm>
          <a:off x="4438650" y="63817500"/>
          <a:ext cx="942340" cy="2252980"/>
        </a:xfrm>
        <a:prstGeom prst="rect">
          <a:avLst/>
        </a:prstGeom>
      </xdr:spPr>
    </xdr:pic>
    <xdr:clientData/>
  </xdr:twoCellAnchor>
  <xdr:twoCellAnchor editAs="oneCell">
    <xdr:from>
      <xdr:col>4</xdr:col>
      <xdr:colOff>238125</xdr:colOff>
      <xdr:row>26</xdr:row>
      <xdr:rowOff>161925</xdr:rowOff>
    </xdr:from>
    <xdr:to>
      <xdr:col>4</xdr:col>
      <xdr:colOff>1180465</xdr:colOff>
      <xdr:row>26</xdr:row>
      <xdr:rowOff>2389505</xdr:rowOff>
    </xdr:to>
    <xdr:pic>
      <xdr:nvPicPr>
        <xdr:cNvPr id="26" name="Рисунок 25"/>
        <xdr:cNvPicPr/>
      </xdr:nvPicPr>
      <xdr:blipFill>
        <a:blip xmlns:r="http://schemas.openxmlformats.org/officeDocument/2006/relationships" r:embed="rId18"/>
        <a:stretch>
          <a:fillRect/>
        </a:stretch>
      </xdr:blipFill>
      <xdr:spPr>
        <a:xfrm>
          <a:off x="4419600" y="67170300"/>
          <a:ext cx="942340" cy="2227580"/>
        </a:xfrm>
        <a:prstGeom prst="rect">
          <a:avLst/>
        </a:prstGeom>
      </xdr:spPr>
    </xdr:pic>
    <xdr:clientData/>
  </xdr:twoCellAnchor>
  <xdr:twoCellAnchor editAs="oneCell">
    <xdr:from>
      <xdr:col>4</xdr:col>
      <xdr:colOff>285750</xdr:colOff>
      <xdr:row>27</xdr:row>
      <xdr:rowOff>161925</xdr:rowOff>
    </xdr:from>
    <xdr:to>
      <xdr:col>4</xdr:col>
      <xdr:colOff>1228090</xdr:colOff>
      <xdr:row>27</xdr:row>
      <xdr:rowOff>2636520</xdr:rowOff>
    </xdr:to>
    <xdr:pic>
      <xdr:nvPicPr>
        <xdr:cNvPr id="27" name="Рисунок 26"/>
        <xdr:cNvPicPr/>
      </xdr:nvPicPr>
      <xdr:blipFill>
        <a:blip xmlns:r="http://schemas.openxmlformats.org/officeDocument/2006/relationships" r:embed="rId19"/>
        <a:stretch>
          <a:fillRect/>
        </a:stretch>
      </xdr:blipFill>
      <xdr:spPr>
        <a:xfrm>
          <a:off x="4467225" y="70627875"/>
          <a:ext cx="942340" cy="2474595"/>
        </a:xfrm>
        <a:prstGeom prst="rect">
          <a:avLst/>
        </a:prstGeom>
      </xdr:spPr>
    </xdr:pic>
    <xdr:clientData/>
  </xdr:twoCellAnchor>
  <xdr:twoCellAnchor editAs="oneCell">
    <xdr:from>
      <xdr:col>4</xdr:col>
      <xdr:colOff>209550</xdr:colOff>
      <xdr:row>28</xdr:row>
      <xdr:rowOff>371475</xdr:rowOff>
    </xdr:from>
    <xdr:to>
      <xdr:col>4</xdr:col>
      <xdr:colOff>1151890</xdr:colOff>
      <xdr:row>28</xdr:row>
      <xdr:rowOff>2936240</xdr:rowOff>
    </xdr:to>
    <xdr:pic>
      <xdr:nvPicPr>
        <xdr:cNvPr id="28" name="Рисунок 27"/>
        <xdr:cNvPicPr/>
      </xdr:nvPicPr>
      <xdr:blipFill>
        <a:blip xmlns:r="http://schemas.openxmlformats.org/officeDocument/2006/relationships" r:embed="rId20"/>
        <a:stretch>
          <a:fillRect/>
        </a:stretch>
      </xdr:blipFill>
      <xdr:spPr>
        <a:xfrm>
          <a:off x="4391025" y="74466450"/>
          <a:ext cx="942340" cy="2564765"/>
        </a:xfrm>
        <a:prstGeom prst="rect">
          <a:avLst/>
        </a:prstGeom>
      </xdr:spPr>
    </xdr:pic>
    <xdr:clientData/>
  </xdr:twoCellAnchor>
  <xdr:twoCellAnchor editAs="oneCell">
    <xdr:from>
      <xdr:col>4</xdr:col>
      <xdr:colOff>209550</xdr:colOff>
      <xdr:row>29</xdr:row>
      <xdr:rowOff>228600</xdr:rowOff>
    </xdr:from>
    <xdr:to>
      <xdr:col>4</xdr:col>
      <xdr:colOff>1151890</xdr:colOff>
      <xdr:row>29</xdr:row>
      <xdr:rowOff>2852420</xdr:rowOff>
    </xdr:to>
    <xdr:pic>
      <xdr:nvPicPr>
        <xdr:cNvPr id="29" name="Рисунок 28"/>
        <xdr:cNvPicPr/>
      </xdr:nvPicPr>
      <xdr:blipFill>
        <a:blip xmlns:r="http://schemas.openxmlformats.org/officeDocument/2006/relationships" r:embed="rId21"/>
        <a:stretch>
          <a:fillRect/>
        </a:stretch>
      </xdr:blipFill>
      <xdr:spPr>
        <a:xfrm>
          <a:off x="4391025" y="77952600"/>
          <a:ext cx="942340" cy="2623820"/>
        </a:xfrm>
        <a:prstGeom prst="rect">
          <a:avLst/>
        </a:prstGeom>
      </xdr:spPr>
    </xdr:pic>
    <xdr:clientData/>
  </xdr:twoCellAnchor>
  <xdr:twoCellAnchor editAs="oneCell">
    <xdr:from>
      <xdr:col>4</xdr:col>
      <xdr:colOff>247650</xdr:colOff>
      <xdr:row>30</xdr:row>
      <xdr:rowOff>47625</xdr:rowOff>
    </xdr:from>
    <xdr:to>
      <xdr:col>4</xdr:col>
      <xdr:colOff>1189990</xdr:colOff>
      <xdr:row>30</xdr:row>
      <xdr:rowOff>2456815</xdr:rowOff>
    </xdr:to>
    <xdr:pic>
      <xdr:nvPicPr>
        <xdr:cNvPr id="30" name="Рисунок 29"/>
        <xdr:cNvPicPr/>
      </xdr:nvPicPr>
      <xdr:blipFill>
        <a:blip xmlns:r="http://schemas.openxmlformats.org/officeDocument/2006/relationships" r:embed="rId22"/>
        <a:stretch>
          <a:fillRect/>
        </a:stretch>
      </xdr:blipFill>
      <xdr:spPr>
        <a:xfrm>
          <a:off x="4429125" y="81448275"/>
          <a:ext cx="942340" cy="2409190"/>
        </a:xfrm>
        <a:prstGeom prst="rect">
          <a:avLst/>
        </a:prstGeom>
      </xdr:spPr>
    </xdr:pic>
    <xdr:clientData/>
  </xdr:twoCellAnchor>
  <xdr:twoCellAnchor editAs="oneCell">
    <xdr:from>
      <xdr:col>4</xdr:col>
      <xdr:colOff>238125</xdr:colOff>
      <xdr:row>31</xdr:row>
      <xdr:rowOff>314325</xdr:rowOff>
    </xdr:from>
    <xdr:to>
      <xdr:col>4</xdr:col>
      <xdr:colOff>1180465</xdr:colOff>
      <xdr:row>31</xdr:row>
      <xdr:rowOff>2723515</xdr:rowOff>
    </xdr:to>
    <xdr:pic>
      <xdr:nvPicPr>
        <xdr:cNvPr id="31" name="Рисунок 30"/>
        <xdr:cNvPicPr/>
      </xdr:nvPicPr>
      <xdr:blipFill>
        <a:blip xmlns:r="http://schemas.openxmlformats.org/officeDocument/2006/relationships" r:embed="rId22"/>
        <a:stretch>
          <a:fillRect/>
        </a:stretch>
      </xdr:blipFill>
      <xdr:spPr>
        <a:xfrm>
          <a:off x="4419600" y="85439250"/>
          <a:ext cx="942340" cy="2409190"/>
        </a:xfrm>
        <a:prstGeom prst="rect">
          <a:avLst/>
        </a:prstGeom>
      </xdr:spPr>
    </xdr:pic>
    <xdr:clientData/>
  </xdr:twoCellAnchor>
  <xdr:twoCellAnchor editAs="oneCell">
    <xdr:from>
      <xdr:col>4</xdr:col>
      <xdr:colOff>238125</xdr:colOff>
      <xdr:row>32</xdr:row>
      <xdr:rowOff>57150</xdr:rowOff>
    </xdr:from>
    <xdr:to>
      <xdr:col>4</xdr:col>
      <xdr:colOff>1180465</xdr:colOff>
      <xdr:row>32</xdr:row>
      <xdr:rowOff>2466340</xdr:rowOff>
    </xdr:to>
    <xdr:pic>
      <xdr:nvPicPr>
        <xdr:cNvPr id="32" name="Рисунок 31"/>
        <xdr:cNvPicPr/>
      </xdr:nvPicPr>
      <xdr:blipFill>
        <a:blip xmlns:r="http://schemas.openxmlformats.org/officeDocument/2006/relationships" r:embed="rId22"/>
        <a:stretch>
          <a:fillRect/>
        </a:stretch>
      </xdr:blipFill>
      <xdr:spPr>
        <a:xfrm>
          <a:off x="4419600" y="88944450"/>
          <a:ext cx="942340" cy="2409190"/>
        </a:xfrm>
        <a:prstGeom prst="rect">
          <a:avLst/>
        </a:prstGeom>
      </xdr:spPr>
    </xdr:pic>
    <xdr:clientData/>
  </xdr:twoCellAnchor>
  <xdr:twoCellAnchor editAs="oneCell">
    <xdr:from>
      <xdr:col>4</xdr:col>
      <xdr:colOff>219075</xdr:colOff>
      <xdr:row>33</xdr:row>
      <xdr:rowOff>9525</xdr:rowOff>
    </xdr:from>
    <xdr:to>
      <xdr:col>4</xdr:col>
      <xdr:colOff>1161415</xdr:colOff>
      <xdr:row>33</xdr:row>
      <xdr:rowOff>2550160</xdr:rowOff>
    </xdr:to>
    <xdr:pic>
      <xdr:nvPicPr>
        <xdr:cNvPr id="33" name="Рисунок 32"/>
        <xdr:cNvPicPr/>
      </xdr:nvPicPr>
      <xdr:blipFill>
        <a:blip xmlns:r="http://schemas.openxmlformats.org/officeDocument/2006/relationships" r:embed="rId23"/>
        <a:stretch>
          <a:fillRect/>
        </a:stretch>
      </xdr:blipFill>
      <xdr:spPr>
        <a:xfrm>
          <a:off x="4400550" y="92859225"/>
          <a:ext cx="942340" cy="2540635"/>
        </a:xfrm>
        <a:prstGeom prst="rect">
          <a:avLst/>
        </a:prstGeom>
      </xdr:spPr>
    </xdr:pic>
    <xdr:clientData/>
  </xdr:twoCellAnchor>
  <xdr:twoCellAnchor editAs="oneCell">
    <xdr:from>
      <xdr:col>4</xdr:col>
      <xdr:colOff>171450</xdr:colOff>
      <xdr:row>34</xdr:row>
      <xdr:rowOff>295275</xdr:rowOff>
    </xdr:from>
    <xdr:to>
      <xdr:col>4</xdr:col>
      <xdr:colOff>1113790</xdr:colOff>
      <xdr:row>34</xdr:row>
      <xdr:rowOff>2835910</xdr:rowOff>
    </xdr:to>
    <xdr:pic>
      <xdr:nvPicPr>
        <xdr:cNvPr id="34" name="Рисунок 33"/>
        <xdr:cNvPicPr/>
      </xdr:nvPicPr>
      <xdr:blipFill>
        <a:blip xmlns:r="http://schemas.openxmlformats.org/officeDocument/2006/relationships" r:embed="rId23"/>
        <a:stretch>
          <a:fillRect/>
        </a:stretch>
      </xdr:blipFill>
      <xdr:spPr>
        <a:xfrm>
          <a:off x="4352925" y="96897825"/>
          <a:ext cx="942340" cy="2540635"/>
        </a:xfrm>
        <a:prstGeom prst="rect">
          <a:avLst/>
        </a:prstGeom>
      </xdr:spPr>
    </xdr:pic>
    <xdr:clientData/>
  </xdr:twoCellAnchor>
  <xdr:twoCellAnchor editAs="oneCell">
    <xdr:from>
      <xdr:col>4</xdr:col>
      <xdr:colOff>266700</xdr:colOff>
      <xdr:row>34</xdr:row>
      <xdr:rowOff>3714750</xdr:rowOff>
    </xdr:from>
    <xdr:to>
      <xdr:col>4</xdr:col>
      <xdr:colOff>1209040</xdr:colOff>
      <xdr:row>35</xdr:row>
      <xdr:rowOff>2521585</xdr:rowOff>
    </xdr:to>
    <xdr:pic>
      <xdr:nvPicPr>
        <xdr:cNvPr id="35" name="Рисунок 34"/>
        <xdr:cNvPicPr/>
      </xdr:nvPicPr>
      <xdr:blipFill>
        <a:blip xmlns:r="http://schemas.openxmlformats.org/officeDocument/2006/relationships" r:embed="rId23"/>
        <a:stretch>
          <a:fillRect/>
        </a:stretch>
      </xdr:blipFill>
      <xdr:spPr>
        <a:xfrm>
          <a:off x="4448175" y="100317300"/>
          <a:ext cx="942340" cy="2540635"/>
        </a:xfrm>
        <a:prstGeom prst="rect">
          <a:avLst/>
        </a:prstGeom>
      </xdr:spPr>
    </xdr:pic>
    <xdr:clientData/>
  </xdr:twoCellAnchor>
  <xdr:twoCellAnchor editAs="oneCell">
    <xdr:from>
      <xdr:col>4</xdr:col>
      <xdr:colOff>190500</xdr:colOff>
      <xdr:row>36</xdr:row>
      <xdr:rowOff>428625</xdr:rowOff>
    </xdr:from>
    <xdr:to>
      <xdr:col>4</xdr:col>
      <xdr:colOff>1132840</xdr:colOff>
      <xdr:row>36</xdr:row>
      <xdr:rowOff>2499360</xdr:rowOff>
    </xdr:to>
    <xdr:pic>
      <xdr:nvPicPr>
        <xdr:cNvPr id="36" name="Рисунок 35"/>
        <xdr:cNvPicPr/>
      </xdr:nvPicPr>
      <xdr:blipFill>
        <a:blip xmlns:r="http://schemas.openxmlformats.org/officeDocument/2006/relationships" r:embed="rId24"/>
        <a:stretch>
          <a:fillRect/>
        </a:stretch>
      </xdr:blipFill>
      <xdr:spPr>
        <a:xfrm>
          <a:off x="4371975" y="104555925"/>
          <a:ext cx="942340" cy="2070735"/>
        </a:xfrm>
        <a:prstGeom prst="rect">
          <a:avLst/>
        </a:prstGeom>
      </xdr:spPr>
    </xdr:pic>
    <xdr:clientData/>
  </xdr:twoCellAnchor>
  <xdr:twoCellAnchor editAs="oneCell">
    <xdr:from>
      <xdr:col>4</xdr:col>
      <xdr:colOff>200025</xdr:colOff>
      <xdr:row>37</xdr:row>
      <xdr:rowOff>180975</xdr:rowOff>
    </xdr:from>
    <xdr:to>
      <xdr:col>4</xdr:col>
      <xdr:colOff>1142365</xdr:colOff>
      <xdr:row>37</xdr:row>
      <xdr:rowOff>2029460</xdr:rowOff>
    </xdr:to>
    <xdr:pic>
      <xdr:nvPicPr>
        <xdr:cNvPr id="37" name="Рисунок 36"/>
        <xdr:cNvPicPr/>
      </xdr:nvPicPr>
      <xdr:blipFill>
        <a:blip xmlns:r="http://schemas.openxmlformats.org/officeDocument/2006/relationships" r:embed="rId25"/>
        <a:stretch>
          <a:fillRect/>
        </a:stretch>
      </xdr:blipFill>
      <xdr:spPr>
        <a:xfrm>
          <a:off x="4381500" y="107927775"/>
          <a:ext cx="942340" cy="1848485"/>
        </a:xfrm>
        <a:prstGeom prst="rect">
          <a:avLst/>
        </a:prstGeom>
      </xdr:spPr>
    </xdr:pic>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topLeftCell="A38" workbookViewId="0">
      <selection activeCell="M38" sqref="M38"/>
    </sheetView>
  </sheetViews>
  <sheetFormatPr defaultColWidth="8.85546875" defaultRowHeight="15" x14ac:dyDescent="0.25"/>
  <cols>
    <col min="1" max="1" width="4" customWidth="1"/>
    <col min="2" max="2" width="11.85546875" style="36" customWidth="1"/>
    <col min="3" max="3" width="19.5703125" customWidth="1"/>
    <col min="4" max="4" width="27.28515625" customWidth="1"/>
    <col min="5" max="5" width="20.140625" customWidth="1"/>
    <col min="6" max="6" width="7.42578125" customWidth="1"/>
    <col min="7" max="7" width="13" customWidth="1"/>
    <col min="8" max="9" width="11.140625" customWidth="1"/>
    <col min="10" max="10" width="0" hidden="1" customWidth="1"/>
    <col min="11" max="11" width="12.140625" customWidth="1"/>
    <col min="12" max="12" width="16.42578125" customWidth="1"/>
    <col min="13" max="13" width="17.28515625" customWidth="1"/>
    <col min="15" max="16" width="11.42578125" bestFit="1" customWidth="1"/>
  </cols>
  <sheetData>
    <row r="1" spans="1:13" ht="30.75" customHeight="1" x14ac:dyDescent="0.25">
      <c r="A1" s="42" t="s">
        <v>38</v>
      </c>
      <c r="B1" s="42"/>
      <c r="C1" s="42"/>
      <c r="D1" s="42"/>
      <c r="E1" s="42"/>
      <c r="F1" s="42"/>
      <c r="G1" s="42"/>
      <c r="H1" s="42"/>
      <c r="I1" s="42"/>
      <c r="J1" s="42"/>
      <c r="K1" s="42"/>
      <c r="L1" s="42"/>
    </row>
    <row r="2" spans="1:13" ht="30.75" customHeight="1" x14ac:dyDescent="0.25">
      <c r="A2" s="46" t="s">
        <v>10</v>
      </c>
      <c r="B2" s="46"/>
      <c r="C2" s="46"/>
      <c r="D2" s="46"/>
      <c r="E2" s="46"/>
      <c r="F2" s="46"/>
      <c r="G2" s="46"/>
      <c r="H2" s="46"/>
      <c r="I2" s="46"/>
      <c r="J2" s="46"/>
      <c r="K2" s="46"/>
      <c r="L2" s="46"/>
    </row>
    <row r="3" spans="1:13" ht="15.75" customHeight="1" x14ac:dyDescent="0.25">
      <c r="A3" s="11" t="s">
        <v>9</v>
      </c>
      <c r="B3" s="31"/>
      <c r="C3" s="12"/>
      <c r="D3" s="11"/>
      <c r="E3" s="11"/>
      <c r="F3" s="12"/>
      <c r="G3" s="12"/>
      <c r="H3" s="11"/>
      <c r="I3" s="12"/>
      <c r="J3" s="11"/>
      <c r="K3" s="12"/>
      <c r="L3" s="12"/>
    </row>
    <row r="4" spans="1:13" ht="19.5" customHeight="1" x14ac:dyDescent="0.25">
      <c r="A4" s="43" t="s">
        <v>12</v>
      </c>
      <c r="B4" s="43" t="s">
        <v>45</v>
      </c>
      <c r="C4" s="44" t="s">
        <v>39</v>
      </c>
      <c r="D4" s="44" t="s">
        <v>37</v>
      </c>
      <c r="E4" s="44" t="s">
        <v>64</v>
      </c>
      <c r="F4" s="44" t="s">
        <v>6</v>
      </c>
      <c r="G4" s="44" t="s">
        <v>0</v>
      </c>
      <c r="H4" s="44" t="s">
        <v>1</v>
      </c>
      <c r="I4" s="44"/>
      <c r="J4" s="44"/>
      <c r="K4" s="44"/>
      <c r="L4" s="44" t="s">
        <v>5</v>
      </c>
      <c r="M4" s="45" t="s">
        <v>11</v>
      </c>
    </row>
    <row r="5" spans="1:13" x14ac:dyDescent="0.25">
      <c r="A5" s="43"/>
      <c r="B5" s="43"/>
      <c r="C5" s="44"/>
      <c r="D5" s="44"/>
      <c r="E5" s="44"/>
      <c r="F5" s="44"/>
      <c r="G5" s="44"/>
      <c r="H5" s="30" t="s">
        <v>2</v>
      </c>
      <c r="I5" s="30" t="s">
        <v>3</v>
      </c>
      <c r="J5" s="30" t="s">
        <v>4</v>
      </c>
      <c r="K5" s="30" t="s">
        <v>4</v>
      </c>
      <c r="L5" s="44"/>
      <c r="M5" s="45"/>
    </row>
    <row r="6" spans="1:13" ht="231.75" customHeight="1" x14ac:dyDescent="0.25">
      <c r="A6" s="23">
        <v>1</v>
      </c>
      <c r="B6" s="38" t="s">
        <v>46</v>
      </c>
      <c r="C6" s="24" t="s">
        <v>47</v>
      </c>
      <c r="D6" s="37" t="s">
        <v>108</v>
      </c>
      <c r="E6" s="25"/>
      <c r="F6" s="39" t="s">
        <v>43</v>
      </c>
      <c r="G6" s="39">
        <v>200</v>
      </c>
      <c r="H6" s="17">
        <v>36</v>
      </c>
      <c r="I6" s="17">
        <v>35</v>
      </c>
      <c r="J6" s="17"/>
      <c r="K6" s="18">
        <v>32.92</v>
      </c>
      <c r="L6" s="29">
        <f>(H6+I6+K6)/3</f>
        <v>34.64</v>
      </c>
      <c r="M6" s="26">
        <f t="shared" ref="M6:M38" si="0">G6*L6</f>
        <v>6928</v>
      </c>
    </row>
    <row r="7" spans="1:13" ht="231" customHeight="1" x14ac:dyDescent="0.25">
      <c r="A7" s="23">
        <v>2</v>
      </c>
      <c r="B7" s="38" t="s">
        <v>46</v>
      </c>
      <c r="C7" s="24" t="s">
        <v>48</v>
      </c>
      <c r="D7" s="37" t="s">
        <v>110</v>
      </c>
      <c r="E7" s="25"/>
      <c r="F7" s="39" t="s">
        <v>43</v>
      </c>
      <c r="G7" s="39">
        <v>200</v>
      </c>
      <c r="H7" s="17">
        <v>36</v>
      </c>
      <c r="I7" s="17">
        <v>35</v>
      </c>
      <c r="J7" s="17"/>
      <c r="K7" s="18">
        <v>32.92</v>
      </c>
      <c r="L7" s="29">
        <f t="shared" ref="L7:L32" si="1">(H7+I7+K7)/3</f>
        <v>34.64</v>
      </c>
      <c r="M7" s="26">
        <f t="shared" si="0"/>
        <v>6928</v>
      </c>
    </row>
    <row r="8" spans="1:13" ht="232.5" customHeight="1" x14ac:dyDescent="0.25">
      <c r="A8" s="23">
        <v>3</v>
      </c>
      <c r="B8" s="38" t="s">
        <v>46</v>
      </c>
      <c r="C8" s="24" t="s">
        <v>49</v>
      </c>
      <c r="D8" s="37" t="s">
        <v>109</v>
      </c>
      <c r="E8" s="25"/>
      <c r="F8" s="39" t="s">
        <v>43</v>
      </c>
      <c r="G8" s="39">
        <v>200</v>
      </c>
      <c r="H8" s="17">
        <v>36</v>
      </c>
      <c r="I8" s="17">
        <v>35</v>
      </c>
      <c r="J8" s="17"/>
      <c r="K8" s="18">
        <v>32.92</v>
      </c>
      <c r="L8" s="29">
        <f t="shared" si="1"/>
        <v>34.64</v>
      </c>
      <c r="M8" s="26">
        <f t="shared" si="0"/>
        <v>6928</v>
      </c>
    </row>
    <row r="9" spans="1:13" ht="268.5" customHeight="1" x14ac:dyDescent="0.25">
      <c r="A9" s="23">
        <v>4</v>
      </c>
      <c r="B9" s="38" t="s">
        <v>46</v>
      </c>
      <c r="C9" s="24" t="s">
        <v>51</v>
      </c>
      <c r="D9" s="37" t="s">
        <v>50</v>
      </c>
      <c r="E9" s="25"/>
      <c r="F9" s="39" t="s">
        <v>43</v>
      </c>
      <c r="G9" s="39">
        <v>200</v>
      </c>
      <c r="H9" s="17">
        <v>37.5</v>
      </c>
      <c r="I9" s="17">
        <v>37</v>
      </c>
      <c r="J9" s="17"/>
      <c r="K9" s="18">
        <v>36.72</v>
      </c>
      <c r="L9" s="29">
        <v>37.07</v>
      </c>
      <c r="M9" s="26">
        <f t="shared" si="0"/>
        <v>7414</v>
      </c>
    </row>
    <row r="10" spans="1:13" ht="375.75" customHeight="1" x14ac:dyDescent="0.25">
      <c r="A10" s="23">
        <v>5</v>
      </c>
      <c r="B10" s="38" t="s">
        <v>46</v>
      </c>
      <c r="C10" s="24" t="s">
        <v>53</v>
      </c>
      <c r="D10" s="25" t="s">
        <v>52</v>
      </c>
      <c r="E10" s="25"/>
      <c r="F10" s="39" t="s">
        <v>43</v>
      </c>
      <c r="G10" s="39">
        <v>200</v>
      </c>
      <c r="H10" s="17">
        <v>37.5</v>
      </c>
      <c r="I10" s="17">
        <v>37</v>
      </c>
      <c r="J10" s="17"/>
      <c r="K10" s="18">
        <v>36.72</v>
      </c>
      <c r="L10" s="29">
        <v>37.07</v>
      </c>
      <c r="M10" s="26">
        <f t="shared" si="0"/>
        <v>7414</v>
      </c>
    </row>
    <row r="11" spans="1:13" ht="375.75" customHeight="1" x14ac:dyDescent="0.25">
      <c r="A11" s="23">
        <v>6</v>
      </c>
      <c r="B11" s="38" t="s">
        <v>46</v>
      </c>
      <c r="C11" s="24" t="s">
        <v>55</v>
      </c>
      <c r="D11" s="37" t="s">
        <v>54</v>
      </c>
      <c r="E11" s="25"/>
      <c r="F11" s="39" t="s">
        <v>43</v>
      </c>
      <c r="G11" s="39">
        <v>200</v>
      </c>
      <c r="H11" s="17">
        <v>37.5</v>
      </c>
      <c r="I11" s="17">
        <v>37</v>
      </c>
      <c r="J11" s="17"/>
      <c r="K11" s="18">
        <v>36.72</v>
      </c>
      <c r="L11" s="29">
        <v>37.07</v>
      </c>
      <c r="M11" s="26">
        <f t="shared" si="0"/>
        <v>7414</v>
      </c>
    </row>
    <row r="12" spans="1:13" ht="175.5" customHeight="1" x14ac:dyDescent="0.25">
      <c r="A12" s="23">
        <v>7</v>
      </c>
      <c r="B12" s="38" t="s">
        <v>46</v>
      </c>
      <c r="C12" s="24" t="s">
        <v>44</v>
      </c>
      <c r="D12" s="25" t="s">
        <v>56</v>
      </c>
      <c r="E12" s="25"/>
      <c r="F12" s="16" t="s">
        <v>57</v>
      </c>
      <c r="G12" s="41">
        <v>1200</v>
      </c>
      <c r="H12" s="17">
        <v>14.28</v>
      </c>
      <c r="I12" s="17">
        <v>14.28</v>
      </c>
      <c r="J12" s="17"/>
      <c r="K12" s="18">
        <v>14.28</v>
      </c>
      <c r="L12" s="29">
        <f t="shared" si="1"/>
        <v>14.28</v>
      </c>
      <c r="M12" s="26">
        <f t="shared" si="0"/>
        <v>17136</v>
      </c>
    </row>
    <row r="13" spans="1:13" ht="321" customHeight="1" x14ac:dyDescent="0.25">
      <c r="A13" s="23">
        <v>8</v>
      </c>
      <c r="B13" s="38" t="s">
        <v>46</v>
      </c>
      <c r="C13" s="24" t="s">
        <v>59</v>
      </c>
      <c r="D13" s="37" t="s">
        <v>58</v>
      </c>
      <c r="E13" s="25"/>
      <c r="F13" s="39" t="s">
        <v>43</v>
      </c>
      <c r="G13" s="39">
        <v>3</v>
      </c>
      <c r="H13" s="17">
        <v>462</v>
      </c>
      <c r="I13" s="17">
        <v>461</v>
      </c>
      <c r="J13" s="17"/>
      <c r="K13" s="18">
        <v>459</v>
      </c>
      <c r="L13" s="29">
        <v>460.67</v>
      </c>
      <c r="M13" s="26">
        <f t="shared" si="0"/>
        <v>1382.01</v>
      </c>
    </row>
    <row r="14" spans="1:13" ht="327.75" customHeight="1" x14ac:dyDescent="0.25">
      <c r="A14" s="23">
        <v>9</v>
      </c>
      <c r="B14" s="38" t="s">
        <v>46</v>
      </c>
      <c r="C14" s="24" t="s">
        <v>61</v>
      </c>
      <c r="D14" s="37" t="s">
        <v>60</v>
      </c>
      <c r="E14" s="25"/>
      <c r="F14" s="39" t="s">
        <v>43</v>
      </c>
      <c r="G14" s="39">
        <v>3</v>
      </c>
      <c r="H14" s="17">
        <v>505</v>
      </c>
      <c r="I14" s="17">
        <v>500</v>
      </c>
      <c r="J14" s="17"/>
      <c r="K14" s="18">
        <v>499.8</v>
      </c>
      <c r="L14" s="29">
        <f t="shared" si="1"/>
        <v>501.59999999999997</v>
      </c>
      <c r="M14" s="26">
        <f t="shared" si="0"/>
        <v>1504.8</v>
      </c>
    </row>
    <row r="15" spans="1:13" ht="324.75" customHeight="1" x14ac:dyDescent="0.25">
      <c r="A15" s="23">
        <v>10</v>
      </c>
      <c r="B15" s="38" t="s">
        <v>46</v>
      </c>
      <c r="C15" s="24" t="s">
        <v>63</v>
      </c>
      <c r="D15" s="25" t="s">
        <v>62</v>
      </c>
      <c r="E15" s="25"/>
      <c r="F15" s="39" t="s">
        <v>43</v>
      </c>
      <c r="G15" s="39">
        <v>3</v>
      </c>
      <c r="H15" s="17">
        <v>768</v>
      </c>
      <c r="I15" s="17">
        <v>762</v>
      </c>
      <c r="J15" s="17"/>
      <c r="K15" s="18">
        <v>769.08</v>
      </c>
      <c r="L15" s="29">
        <f t="shared" si="1"/>
        <v>766.36</v>
      </c>
      <c r="M15" s="26">
        <f t="shared" si="0"/>
        <v>2299.08</v>
      </c>
    </row>
    <row r="16" spans="1:13" ht="132.75" customHeight="1" x14ac:dyDescent="0.25">
      <c r="A16" s="23">
        <v>11</v>
      </c>
      <c r="B16" s="38" t="s">
        <v>46</v>
      </c>
      <c r="C16" s="24" t="s">
        <v>66</v>
      </c>
      <c r="D16" s="37" t="s">
        <v>65</v>
      </c>
      <c r="E16" s="25"/>
      <c r="F16" s="39" t="s">
        <v>43</v>
      </c>
      <c r="G16" s="39">
        <v>3</v>
      </c>
      <c r="H16" s="17">
        <v>955</v>
      </c>
      <c r="I16" s="17">
        <v>950</v>
      </c>
      <c r="J16" s="17"/>
      <c r="K16" s="18">
        <v>946.56</v>
      </c>
      <c r="L16" s="29">
        <f t="shared" si="1"/>
        <v>950.52</v>
      </c>
      <c r="M16" s="26">
        <f t="shared" si="0"/>
        <v>2851.56</v>
      </c>
    </row>
    <row r="17" spans="1:13" ht="138.75" customHeight="1" x14ac:dyDescent="0.25">
      <c r="A17" s="23">
        <v>12</v>
      </c>
      <c r="B17" s="38" t="s">
        <v>46</v>
      </c>
      <c r="C17" s="24" t="s">
        <v>68</v>
      </c>
      <c r="D17" s="25" t="s">
        <v>67</v>
      </c>
      <c r="E17" s="25"/>
      <c r="F17" s="39" t="s">
        <v>43</v>
      </c>
      <c r="G17" s="39">
        <v>3</v>
      </c>
      <c r="H17" s="17">
        <v>1035</v>
      </c>
      <c r="I17" s="17">
        <v>1030.2</v>
      </c>
      <c r="J17" s="17"/>
      <c r="K17" s="18">
        <v>1030.2</v>
      </c>
      <c r="L17" s="29">
        <f t="shared" si="1"/>
        <v>1031.8</v>
      </c>
      <c r="M17" s="26">
        <f t="shared" si="0"/>
        <v>3095.3999999999996</v>
      </c>
    </row>
    <row r="18" spans="1:13" ht="133.5" customHeight="1" x14ac:dyDescent="0.25">
      <c r="A18" s="23">
        <v>13</v>
      </c>
      <c r="B18" s="38" t="s">
        <v>46</v>
      </c>
      <c r="C18" s="24" t="s">
        <v>70</v>
      </c>
      <c r="D18" s="37" t="s">
        <v>69</v>
      </c>
      <c r="E18" s="25"/>
      <c r="F18" s="39" t="s">
        <v>43</v>
      </c>
      <c r="G18" s="39">
        <v>3</v>
      </c>
      <c r="H18" s="17">
        <v>1100</v>
      </c>
      <c r="I18" s="17">
        <v>1107.72</v>
      </c>
      <c r="J18" s="17"/>
      <c r="K18" s="18">
        <v>1107.72</v>
      </c>
      <c r="L18" s="29">
        <v>1105.1500000000001</v>
      </c>
      <c r="M18" s="26">
        <f t="shared" si="0"/>
        <v>3315.4500000000003</v>
      </c>
    </row>
    <row r="19" spans="1:13" ht="192" customHeight="1" x14ac:dyDescent="0.25">
      <c r="A19" s="23">
        <v>14</v>
      </c>
      <c r="B19" s="38" t="s">
        <v>46</v>
      </c>
      <c r="C19" s="24" t="s">
        <v>72</v>
      </c>
      <c r="D19" s="37" t="s">
        <v>71</v>
      </c>
      <c r="E19" s="25"/>
      <c r="F19" s="39" t="s">
        <v>43</v>
      </c>
      <c r="G19" s="39">
        <v>4</v>
      </c>
      <c r="H19" s="17">
        <v>400</v>
      </c>
      <c r="I19" s="17">
        <v>395</v>
      </c>
      <c r="J19" s="17"/>
      <c r="K19" s="18">
        <v>393.72</v>
      </c>
      <c r="L19" s="29">
        <f t="shared" si="1"/>
        <v>396.24</v>
      </c>
      <c r="M19" s="26">
        <f t="shared" si="0"/>
        <v>1584.96</v>
      </c>
    </row>
    <row r="20" spans="1:13" ht="171" customHeight="1" x14ac:dyDescent="0.25">
      <c r="A20" s="23">
        <v>15</v>
      </c>
      <c r="B20" s="38" t="s">
        <v>46</v>
      </c>
      <c r="C20" s="24" t="s">
        <v>74</v>
      </c>
      <c r="D20" s="37" t="s">
        <v>73</v>
      </c>
      <c r="E20" s="25"/>
      <c r="F20" s="39" t="s">
        <v>43</v>
      </c>
      <c r="G20" s="39">
        <v>4</v>
      </c>
      <c r="H20" s="17">
        <v>400</v>
      </c>
      <c r="I20" s="17">
        <v>395</v>
      </c>
      <c r="J20" s="17"/>
      <c r="K20" s="18">
        <v>393.72</v>
      </c>
      <c r="L20" s="29">
        <f t="shared" si="1"/>
        <v>396.24</v>
      </c>
      <c r="M20" s="26">
        <f t="shared" si="0"/>
        <v>1584.96</v>
      </c>
    </row>
    <row r="21" spans="1:13" ht="194.25" customHeight="1" x14ac:dyDescent="0.25">
      <c r="A21" s="23">
        <v>16</v>
      </c>
      <c r="B21" s="38" t="s">
        <v>46</v>
      </c>
      <c r="C21" s="24" t="s">
        <v>76</v>
      </c>
      <c r="D21" s="37" t="s">
        <v>75</v>
      </c>
      <c r="E21" s="25"/>
      <c r="F21" s="39" t="s">
        <v>43</v>
      </c>
      <c r="G21" s="39">
        <v>4</v>
      </c>
      <c r="H21" s="17">
        <v>400</v>
      </c>
      <c r="I21" s="17">
        <v>395</v>
      </c>
      <c r="J21" s="17"/>
      <c r="K21" s="18">
        <v>393.72</v>
      </c>
      <c r="L21" s="29">
        <f t="shared" si="1"/>
        <v>396.24</v>
      </c>
      <c r="M21" s="26">
        <f t="shared" si="0"/>
        <v>1584.96</v>
      </c>
    </row>
    <row r="22" spans="1:13" ht="278.25" customHeight="1" x14ac:dyDescent="0.25">
      <c r="A22" s="23">
        <v>17</v>
      </c>
      <c r="B22" s="38" t="s">
        <v>46</v>
      </c>
      <c r="C22" s="24" t="s">
        <v>78</v>
      </c>
      <c r="D22" s="37" t="s">
        <v>77</v>
      </c>
      <c r="E22" s="25"/>
      <c r="F22" s="39" t="s">
        <v>43</v>
      </c>
      <c r="G22" s="39">
        <v>3</v>
      </c>
      <c r="H22" s="17">
        <v>355</v>
      </c>
      <c r="I22" s="17">
        <v>350</v>
      </c>
      <c r="J22" s="17"/>
      <c r="K22" s="18">
        <v>342.72</v>
      </c>
      <c r="L22" s="29">
        <f t="shared" si="1"/>
        <v>349.24</v>
      </c>
      <c r="M22" s="26">
        <f t="shared" si="0"/>
        <v>1047.72</v>
      </c>
    </row>
    <row r="23" spans="1:13" ht="273" customHeight="1" x14ac:dyDescent="0.25">
      <c r="A23" s="23">
        <v>18</v>
      </c>
      <c r="B23" s="38" t="s">
        <v>46</v>
      </c>
      <c r="C23" s="24" t="s">
        <v>80</v>
      </c>
      <c r="D23" s="37" t="s">
        <v>79</v>
      </c>
      <c r="E23" s="25"/>
      <c r="F23" s="39" t="s">
        <v>43</v>
      </c>
      <c r="G23" s="39">
        <v>3</v>
      </c>
      <c r="H23" s="17">
        <v>405</v>
      </c>
      <c r="I23" s="17">
        <v>400</v>
      </c>
      <c r="J23" s="17"/>
      <c r="K23" s="18">
        <v>397.8</v>
      </c>
      <c r="L23" s="29">
        <v>400.93</v>
      </c>
      <c r="M23" s="26">
        <f t="shared" si="0"/>
        <v>1202.79</v>
      </c>
    </row>
    <row r="24" spans="1:13" ht="272.25" customHeight="1" x14ac:dyDescent="0.25">
      <c r="A24" s="23">
        <v>19</v>
      </c>
      <c r="B24" s="38" t="s">
        <v>46</v>
      </c>
      <c r="C24" s="24" t="s">
        <v>82</v>
      </c>
      <c r="D24" s="37" t="s">
        <v>81</v>
      </c>
      <c r="E24" s="25"/>
      <c r="F24" s="39" t="s">
        <v>43</v>
      </c>
      <c r="G24" s="39">
        <v>3</v>
      </c>
      <c r="H24" s="17">
        <v>755</v>
      </c>
      <c r="I24" s="17">
        <v>750</v>
      </c>
      <c r="J24" s="17"/>
      <c r="K24" s="18">
        <v>729.3</v>
      </c>
      <c r="L24" s="29">
        <v>744.77</v>
      </c>
      <c r="M24" s="26">
        <f t="shared" si="0"/>
        <v>2234.31</v>
      </c>
    </row>
    <row r="25" spans="1:13" ht="270.75" customHeight="1" x14ac:dyDescent="0.25">
      <c r="A25" s="23">
        <v>20</v>
      </c>
      <c r="B25" s="38" t="s">
        <v>46</v>
      </c>
      <c r="C25" s="24" t="s">
        <v>84</v>
      </c>
      <c r="D25" s="37" t="s">
        <v>83</v>
      </c>
      <c r="E25" s="25"/>
      <c r="F25" s="39" t="s">
        <v>43</v>
      </c>
      <c r="G25" s="39">
        <v>3</v>
      </c>
      <c r="H25" s="17">
        <v>568</v>
      </c>
      <c r="I25" s="17">
        <v>560</v>
      </c>
      <c r="J25" s="17"/>
      <c r="K25" s="18">
        <v>554.88</v>
      </c>
      <c r="L25" s="29">
        <f t="shared" si="1"/>
        <v>560.96</v>
      </c>
      <c r="M25" s="26">
        <f t="shared" si="0"/>
        <v>1682.88</v>
      </c>
    </row>
    <row r="26" spans="1:13" ht="273" customHeight="1" x14ac:dyDescent="0.25">
      <c r="A26" s="23">
        <v>21</v>
      </c>
      <c r="B26" s="38" t="s">
        <v>46</v>
      </c>
      <c r="C26" s="24" t="s">
        <v>86</v>
      </c>
      <c r="D26" s="37" t="s">
        <v>85</v>
      </c>
      <c r="E26" s="25"/>
      <c r="F26" s="39" t="s">
        <v>43</v>
      </c>
      <c r="G26" s="39">
        <v>3</v>
      </c>
      <c r="H26" s="17">
        <v>780</v>
      </c>
      <c r="I26" s="17">
        <v>770</v>
      </c>
      <c r="J26" s="17"/>
      <c r="K26" s="18">
        <v>756.84</v>
      </c>
      <c r="L26" s="29">
        <v>768.95</v>
      </c>
      <c r="M26" s="26">
        <f t="shared" si="0"/>
        <v>2306.8500000000004</v>
      </c>
    </row>
    <row r="27" spans="1:13" ht="272.25" customHeight="1" x14ac:dyDescent="0.25">
      <c r="A27" s="23">
        <v>22</v>
      </c>
      <c r="B27" s="38" t="s">
        <v>46</v>
      </c>
      <c r="C27" s="24" t="s">
        <v>88</v>
      </c>
      <c r="D27" s="37" t="s">
        <v>87</v>
      </c>
      <c r="E27" s="25"/>
      <c r="F27" s="39" t="s">
        <v>43</v>
      </c>
      <c r="G27" s="39">
        <v>3</v>
      </c>
      <c r="H27" s="17">
        <v>904</v>
      </c>
      <c r="I27" s="17">
        <v>900</v>
      </c>
      <c r="J27" s="17"/>
      <c r="K27" s="18">
        <v>896.58</v>
      </c>
      <c r="L27" s="29">
        <v>900.79</v>
      </c>
      <c r="M27" s="26">
        <f t="shared" si="0"/>
        <v>2702.37</v>
      </c>
    </row>
    <row r="28" spans="1:13" ht="285.75" customHeight="1" x14ac:dyDescent="0.25">
      <c r="A28" s="23">
        <v>23</v>
      </c>
      <c r="B28" s="38" t="s">
        <v>46</v>
      </c>
      <c r="C28" s="24" t="s">
        <v>90</v>
      </c>
      <c r="D28" s="37" t="s">
        <v>89</v>
      </c>
      <c r="E28" s="25"/>
      <c r="F28" s="39" t="s">
        <v>43</v>
      </c>
      <c r="G28" s="39">
        <v>3</v>
      </c>
      <c r="H28" s="17">
        <v>633</v>
      </c>
      <c r="I28" s="17">
        <v>630</v>
      </c>
      <c r="J28" s="17"/>
      <c r="K28" s="18">
        <v>610.98</v>
      </c>
      <c r="L28" s="29">
        <f t="shared" si="1"/>
        <v>624.66</v>
      </c>
      <c r="M28" s="26">
        <f t="shared" si="0"/>
        <v>1873.98</v>
      </c>
    </row>
    <row r="29" spans="1:13" ht="285.75" customHeight="1" x14ac:dyDescent="0.25">
      <c r="A29" s="23">
        <v>24</v>
      </c>
      <c r="B29" s="38" t="s">
        <v>46</v>
      </c>
      <c r="C29" s="24" t="s">
        <v>82</v>
      </c>
      <c r="D29" s="37" t="s">
        <v>91</v>
      </c>
      <c r="E29" s="25"/>
      <c r="F29" s="39" t="s">
        <v>43</v>
      </c>
      <c r="G29" s="39">
        <v>3</v>
      </c>
      <c r="H29" s="17">
        <v>802</v>
      </c>
      <c r="I29" s="17">
        <v>800</v>
      </c>
      <c r="J29" s="17"/>
      <c r="K29" s="18">
        <v>787.44</v>
      </c>
      <c r="L29" s="29">
        <f t="shared" si="1"/>
        <v>796.48</v>
      </c>
      <c r="M29" s="26">
        <f t="shared" si="0"/>
        <v>2389.44</v>
      </c>
    </row>
    <row r="30" spans="1:13" ht="289.5" customHeight="1" x14ac:dyDescent="0.25">
      <c r="A30" s="23">
        <v>25</v>
      </c>
      <c r="B30" s="38" t="s">
        <v>46</v>
      </c>
      <c r="C30" s="24" t="s">
        <v>88</v>
      </c>
      <c r="D30" s="37" t="s">
        <v>92</v>
      </c>
      <c r="E30" s="25"/>
      <c r="F30" s="39" t="s">
        <v>43</v>
      </c>
      <c r="G30" s="39">
        <v>3</v>
      </c>
      <c r="H30" s="17">
        <v>1004.5</v>
      </c>
      <c r="I30" s="17">
        <v>1000</v>
      </c>
      <c r="J30" s="17"/>
      <c r="K30" s="18">
        <v>946.56</v>
      </c>
      <c r="L30" s="29">
        <v>983.69</v>
      </c>
      <c r="M30" s="26">
        <f t="shared" si="0"/>
        <v>2951.07</v>
      </c>
    </row>
    <row r="31" spans="1:13" ht="293.25" customHeight="1" x14ac:dyDescent="0.25">
      <c r="A31" s="23">
        <v>26</v>
      </c>
      <c r="B31" s="38" t="s">
        <v>46</v>
      </c>
      <c r="C31" s="24" t="s">
        <v>94</v>
      </c>
      <c r="D31" s="37" t="s">
        <v>93</v>
      </c>
      <c r="E31" s="25"/>
      <c r="F31" s="39" t="s">
        <v>43</v>
      </c>
      <c r="G31" s="39">
        <v>3</v>
      </c>
      <c r="H31" s="17">
        <v>528</v>
      </c>
      <c r="I31" s="17">
        <v>580</v>
      </c>
      <c r="J31" s="17"/>
      <c r="K31" s="18">
        <v>576.29999999999995</v>
      </c>
      <c r="L31" s="29">
        <v>561.42999999999995</v>
      </c>
      <c r="M31" s="26">
        <f t="shared" si="0"/>
        <v>1684.29</v>
      </c>
    </row>
    <row r="32" spans="1:13" ht="296.25" customHeight="1" x14ac:dyDescent="0.25">
      <c r="A32" s="23">
        <v>27</v>
      </c>
      <c r="B32" s="38" t="s">
        <v>46</v>
      </c>
      <c r="C32" s="24" t="s">
        <v>96</v>
      </c>
      <c r="D32" s="37" t="s">
        <v>95</v>
      </c>
      <c r="E32" s="25"/>
      <c r="F32" s="39" t="s">
        <v>43</v>
      </c>
      <c r="G32" s="39">
        <v>3</v>
      </c>
      <c r="H32" s="17">
        <v>783</v>
      </c>
      <c r="I32" s="17">
        <v>780</v>
      </c>
      <c r="J32" s="17"/>
      <c r="K32" s="18">
        <v>775.2</v>
      </c>
      <c r="L32" s="29">
        <f t="shared" si="1"/>
        <v>779.4</v>
      </c>
      <c r="M32" s="26">
        <f t="shared" si="0"/>
        <v>2338.1999999999998</v>
      </c>
    </row>
    <row r="33" spans="1:16" ht="312" customHeight="1" x14ac:dyDescent="0.25">
      <c r="A33" s="23">
        <v>28</v>
      </c>
      <c r="B33" s="38" t="s">
        <v>46</v>
      </c>
      <c r="C33" s="24" t="s">
        <v>88</v>
      </c>
      <c r="D33" s="37" t="s">
        <v>97</v>
      </c>
      <c r="E33" s="25"/>
      <c r="F33" s="39" t="s">
        <v>43</v>
      </c>
      <c r="G33" s="39">
        <v>6</v>
      </c>
      <c r="H33" s="17">
        <v>922.5</v>
      </c>
      <c r="I33" s="17">
        <v>920</v>
      </c>
      <c r="J33" s="17"/>
      <c r="K33" s="18">
        <v>910.86</v>
      </c>
      <c r="L33" s="29">
        <v>917.79</v>
      </c>
      <c r="M33" s="26">
        <f t="shared" si="0"/>
        <v>5506.74</v>
      </c>
    </row>
    <row r="34" spans="1:16" ht="295.5" customHeight="1" x14ac:dyDescent="0.25">
      <c r="A34" s="23">
        <v>29</v>
      </c>
      <c r="B34" s="38" t="s">
        <v>46</v>
      </c>
      <c r="C34" s="24" t="s">
        <v>84</v>
      </c>
      <c r="D34" s="37" t="s">
        <v>98</v>
      </c>
      <c r="E34" s="25"/>
      <c r="F34" s="39" t="s">
        <v>43</v>
      </c>
      <c r="G34" s="39">
        <v>6</v>
      </c>
      <c r="H34" s="17">
        <v>613.12</v>
      </c>
      <c r="I34" s="17">
        <v>610</v>
      </c>
      <c r="J34" s="17"/>
      <c r="K34" s="18">
        <v>609.86</v>
      </c>
      <c r="L34" s="29">
        <v>610.99</v>
      </c>
      <c r="M34" s="26">
        <f t="shared" si="0"/>
        <v>3665.94</v>
      </c>
    </row>
    <row r="35" spans="1:16" ht="294" customHeight="1" x14ac:dyDescent="0.25">
      <c r="A35" s="23">
        <v>30</v>
      </c>
      <c r="B35" s="38" t="s">
        <v>46</v>
      </c>
      <c r="C35" s="24" t="s">
        <v>100</v>
      </c>
      <c r="D35" s="37" t="s">
        <v>99</v>
      </c>
      <c r="E35" s="25"/>
      <c r="F35" s="39" t="s">
        <v>43</v>
      </c>
      <c r="G35" s="39">
        <v>6</v>
      </c>
      <c r="H35" s="17">
        <v>776</v>
      </c>
      <c r="I35" s="17">
        <v>775</v>
      </c>
      <c r="J35" s="17"/>
      <c r="K35" s="18">
        <v>773.26</v>
      </c>
      <c r="L35" s="29">
        <v>774.75</v>
      </c>
      <c r="M35" s="26">
        <f t="shared" si="0"/>
        <v>4648.5</v>
      </c>
    </row>
    <row r="36" spans="1:16" ht="298.5" customHeight="1" x14ac:dyDescent="0.25">
      <c r="A36" s="23">
        <v>31</v>
      </c>
      <c r="B36" s="38" t="s">
        <v>46</v>
      </c>
      <c r="C36" s="24" t="s">
        <v>101</v>
      </c>
      <c r="D36" s="37" t="s">
        <v>102</v>
      </c>
      <c r="E36" s="25"/>
      <c r="F36" s="39" t="s">
        <v>43</v>
      </c>
      <c r="G36" s="39">
        <v>6</v>
      </c>
      <c r="H36" s="17">
        <v>1009.7</v>
      </c>
      <c r="I36" s="17">
        <v>1010</v>
      </c>
      <c r="J36" s="17"/>
      <c r="K36" s="18">
        <v>1007.76</v>
      </c>
      <c r="L36" s="29">
        <v>1009.15</v>
      </c>
      <c r="M36" s="26">
        <f t="shared" si="0"/>
        <v>6054.9</v>
      </c>
    </row>
    <row r="37" spans="1:16" ht="285" customHeight="1" x14ac:dyDescent="0.25">
      <c r="A37" s="23">
        <v>32</v>
      </c>
      <c r="B37" s="38" t="s">
        <v>46</v>
      </c>
      <c r="C37" s="24" t="s">
        <v>104</v>
      </c>
      <c r="D37" s="37" t="s">
        <v>103</v>
      </c>
      <c r="E37" s="25"/>
      <c r="F37" s="39" t="s">
        <v>43</v>
      </c>
      <c r="G37" s="39">
        <v>1</v>
      </c>
      <c r="H37" s="17">
        <v>2263.4499999999998</v>
      </c>
      <c r="I37" s="17">
        <v>2265</v>
      </c>
      <c r="J37" s="17"/>
      <c r="K37" s="18">
        <v>2261.34</v>
      </c>
      <c r="L37" s="29">
        <v>2263.2600000000002</v>
      </c>
      <c r="M37" s="26">
        <f t="shared" si="0"/>
        <v>2263.2600000000002</v>
      </c>
    </row>
    <row r="38" spans="1:16" ht="174" customHeight="1" x14ac:dyDescent="0.25">
      <c r="A38" s="23">
        <v>33</v>
      </c>
      <c r="B38" s="38" t="s">
        <v>46</v>
      </c>
      <c r="C38" s="24" t="s">
        <v>106</v>
      </c>
      <c r="D38" s="37" t="s">
        <v>105</v>
      </c>
      <c r="E38" s="25"/>
      <c r="F38" s="39" t="s">
        <v>43</v>
      </c>
      <c r="G38" s="39">
        <v>1</v>
      </c>
      <c r="H38" s="17">
        <v>7890.56</v>
      </c>
      <c r="I38" s="17">
        <v>7100</v>
      </c>
      <c r="J38" s="17"/>
      <c r="K38" s="18">
        <v>7093.08</v>
      </c>
      <c r="L38" s="29">
        <v>7361.21</v>
      </c>
      <c r="M38" s="26">
        <f t="shared" si="0"/>
        <v>7361.21</v>
      </c>
    </row>
    <row r="39" spans="1:16" x14ac:dyDescent="0.25">
      <c r="A39" s="50" t="s">
        <v>7</v>
      </c>
      <c r="B39" s="50"/>
      <c r="C39" s="50"/>
      <c r="D39" s="50"/>
      <c r="E39" s="50"/>
      <c r="F39" s="50"/>
      <c r="G39" s="50"/>
      <c r="H39" s="50"/>
      <c r="I39" s="50"/>
      <c r="J39" s="50"/>
      <c r="K39" s="50"/>
      <c r="L39" s="50"/>
      <c r="M39" s="40">
        <f>SUM(M6:M38)</f>
        <v>131279.63</v>
      </c>
    </row>
    <row r="40" spans="1:16" x14ac:dyDescent="0.25">
      <c r="A40" s="51" t="s">
        <v>8</v>
      </c>
      <c r="B40" s="51"/>
      <c r="C40" s="51"/>
      <c r="D40" s="51"/>
      <c r="E40" s="51"/>
      <c r="F40" s="51"/>
      <c r="G40" s="51"/>
      <c r="H40" s="51"/>
      <c r="I40" s="51"/>
      <c r="J40" s="51"/>
      <c r="K40" s="51"/>
      <c r="L40" s="51"/>
      <c r="M40" s="15">
        <f>M39</f>
        <v>131279.63</v>
      </c>
    </row>
    <row r="41" spans="1:16" ht="7.5" customHeight="1" x14ac:dyDescent="0.25">
      <c r="A41" s="4"/>
      <c r="B41" s="32"/>
      <c r="C41" s="4"/>
      <c r="D41" s="4"/>
      <c r="E41" s="4"/>
      <c r="F41" s="4"/>
      <c r="G41" s="4"/>
      <c r="H41" s="4"/>
      <c r="I41" s="4"/>
      <c r="J41" s="4"/>
      <c r="K41" s="4"/>
      <c r="L41" s="4"/>
    </row>
    <row r="42" spans="1:16" s="10" customFormat="1" ht="14.25" customHeight="1" x14ac:dyDescent="0.25">
      <c r="A42" s="13">
        <v>1</v>
      </c>
      <c r="B42" s="48" t="s">
        <v>40</v>
      </c>
      <c r="C42" s="48"/>
      <c r="D42" s="48"/>
      <c r="E42" s="48"/>
      <c r="F42" s="48"/>
      <c r="G42" s="48"/>
      <c r="H42" s="48"/>
      <c r="I42" s="48"/>
      <c r="J42" s="9"/>
      <c r="K42" s="9"/>
      <c r="L42" s="9"/>
    </row>
    <row r="43" spans="1:16" s="10" customFormat="1" ht="14.1" customHeight="1" x14ac:dyDescent="0.25">
      <c r="A43" s="13">
        <v>2</v>
      </c>
      <c r="B43" s="49" t="s">
        <v>41</v>
      </c>
      <c r="C43" s="49"/>
      <c r="D43" s="49"/>
      <c r="E43" s="49"/>
      <c r="F43" s="49"/>
      <c r="G43" s="49"/>
      <c r="H43" s="49"/>
      <c r="I43" s="49"/>
      <c r="J43" s="9"/>
      <c r="K43" s="9"/>
      <c r="L43" s="9"/>
    </row>
    <row r="44" spans="1:16" s="10" customFormat="1" ht="14.1" customHeight="1" x14ac:dyDescent="0.25">
      <c r="A44" s="13">
        <v>3</v>
      </c>
      <c r="B44" s="49" t="s">
        <v>42</v>
      </c>
      <c r="C44" s="49"/>
      <c r="D44" s="49"/>
      <c r="E44" s="49"/>
      <c r="F44" s="49"/>
      <c r="G44" s="49"/>
      <c r="H44" s="49"/>
      <c r="I44" s="49"/>
      <c r="J44" s="9"/>
      <c r="K44" s="9"/>
      <c r="L44" s="9"/>
      <c r="M44" s="27"/>
    </row>
    <row r="45" spans="1:16" ht="14.25" customHeight="1" x14ac:dyDescent="0.25">
      <c r="A45" s="13"/>
      <c r="B45" s="48"/>
      <c r="C45" s="48"/>
      <c r="D45" s="48"/>
      <c r="E45" s="48"/>
      <c r="F45" s="48"/>
      <c r="G45" s="48"/>
      <c r="H45" s="48"/>
      <c r="I45" s="14"/>
      <c r="J45" s="6"/>
      <c r="K45" s="6"/>
      <c r="L45" s="6"/>
    </row>
    <row r="46" spans="1:16" ht="14.25" customHeight="1" x14ac:dyDescent="0.25">
      <c r="A46" s="7"/>
      <c r="B46" s="7"/>
      <c r="C46" s="8"/>
      <c r="D46" s="8"/>
      <c r="E46" s="8"/>
      <c r="F46" s="8"/>
      <c r="G46" s="8"/>
      <c r="H46" s="8"/>
      <c r="I46" s="8"/>
      <c r="J46" s="6"/>
      <c r="K46" s="6"/>
      <c r="L46" s="6"/>
      <c r="M46" s="28"/>
      <c r="O46" s="21"/>
      <c r="P46" s="21"/>
    </row>
    <row r="47" spans="1:16" ht="15.75" x14ac:dyDescent="0.25">
      <c r="A47" s="47" t="s">
        <v>13</v>
      </c>
      <c r="B47" s="47"/>
      <c r="C47" s="47"/>
      <c r="D47" s="1"/>
      <c r="E47" s="1"/>
      <c r="F47" s="1"/>
      <c r="G47" s="1"/>
      <c r="H47" s="1"/>
      <c r="I47" s="1"/>
      <c r="J47" s="1"/>
      <c r="K47" s="1"/>
      <c r="L47" s="1"/>
      <c r="P47" s="21"/>
    </row>
    <row r="48" spans="1:16" ht="15.75" x14ac:dyDescent="0.25">
      <c r="A48" s="5" t="s">
        <v>36</v>
      </c>
      <c r="B48" s="33"/>
      <c r="C48" s="5"/>
      <c r="D48" s="5"/>
      <c r="E48" s="5"/>
      <c r="F48" s="5"/>
      <c r="G48" s="5"/>
      <c r="H48" s="5"/>
      <c r="I48" s="5"/>
      <c r="J48" s="1"/>
      <c r="K48" s="1"/>
      <c r="L48" s="1"/>
      <c r="P48" s="21"/>
    </row>
    <row r="49" spans="1:16" ht="15.75" x14ac:dyDescent="0.25">
      <c r="A49" s="5" t="s">
        <v>107</v>
      </c>
      <c r="B49" s="34"/>
      <c r="C49" s="2"/>
      <c r="D49" s="3"/>
      <c r="E49" s="3"/>
      <c r="F49" s="3"/>
      <c r="G49" s="3"/>
      <c r="H49" s="1"/>
      <c r="I49" s="1"/>
      <c r="J49" s="1"/>
      <c r="K49" s="1"/>
      <c r="L49" s="1"/>
      <c r="P49" s="21"/>
    </row>
    <row r="50" spans="1:16" x14ac:dyDescent="0.25">
      <c r="A50" s="1"/>
      <c r="B50" s="35"/>
      <c r="C50" s="1"/>
      <c r="D50" s="1"/>
      <c r="E50" s="1"/>
      <c r="F50" s="1"/>
      <c r="G50" s="1"/>
      <c r="H50" s="1"/>
      <c r="I50" s="1"/>
      <c r="J50" s="1"/>
      <c r="K50" s="1"/>
      <c r="L50" s="1"/>
      <c r="P50" s="21"/>
    </row>
    <row r="51" spans="1:16" x14ac:dyDescent="0.25">
      <c r="A51" s="1"/>
      <c r="B51" s="35"/>
      <c r="C51" s="1"/>
      <c r="D51" s="1"/>
      <c r="E51" s="1"/>
      <c r="F51" s="1"/>
      <c r="G51" s="1"/>
      <c r="H51" s="1"/>
      <c r="I51" s="1"/>
      <c r="J51" s="1"/>
      <c r="K51" s="1"/>
      <c r="L51" s="1"/>
    </row>
    <row r="52" spans="1:16" x14ac:dyDescent="0.25">
      <c r="A52" s="1"/>
      <c r="B52" s="35"/>
      <c r="C52" s="1"/>
      <c r="D52" s="1"/>
      <c r="E52" s="1"/>
      <c r="F52" s="1"/>
      <c r="G52" s="1"/>
      <c r="H52" s="1"/>
      <c r="I52" s="1"/>
      <c r="J52" s="1"/>
      <c r="K52" s="1"/>
      <c r="L52" s="1"/>
    </row>
    <row r="53" spans="1:16" x14ac:dyDescent="0.25">
      <c r="A53" s="1"/>
      <c r="B53" s="35"/>
      <c r="C53" s="1"/>
      <c r="D53" s="1"/>
      <c r="E53" s="1"/>
      <c r="F53" s="1"/>
      <c r="G53" s="1"/>
      <c r="H53" s="1"/>
      <c r="I53" s="1"/>
      <c r="J53" s="1"/>
      <c r="K53" s="1"/>
      <c r="L53" s="1"/>
    </row>
    <row r="54" spans="1:16" x14ac:dyDescent="0.25">
      <c r="A54" s="1"/>
      <c r="B54" s="35"/>
      <c r="C54" s="1"/>
      <c r="D54" s="1"/>
      <c r="E54" s="1"/>
      <c r="F54" s="1"/>
      <c r="G54" s="1"/>
      <c r="H54" s="1"/>
      <c r="I54" s="1"/>
      <c r="J54" s="1"/>
      <c r="K54" s="1"/>
      <c r="L54" s="1"/>
    </row>
    <row r="55" spans="1:16" x14ac:dyDescent="0.25">
      <c r="A55" s="1"/>
      <c r="B55" s="35"/>
      <c r="C55" s="1"/>
      <c r="D55" s="1"/>
      <c r="E55" s="1"/>
      <c r="F55" s="1"/>
      <c r="G55" s="1"/>
      <c r="H55" s="1"/>
      <c r="I55" s="1"/>
      <c r="J55" s="1"/>
      <c r="K55" s="1"/>
      <c r="L55" s="1"/>
    </row>
  </sheetData>
  <mergeCells count="19">
    <mergeCell ref="M4:M5"/>
    <mergeCell ref="A2:L2"/>
    <mergeCell ref="B4:B5"/>
    <mergeCell ref="A47:C47"/>
    <mergeCell ref="B45:H45"/>
    <mergeCell ref="B42:I42"/>
    <mergeCell ref="B43:I43"/>
    <mergeCell ref="B44:I44"/>
    <mergeCell ref="A39:L39"/>
    <mergeCell ref="A40:L40"/>
    <mergeCell ref="A1:L1"/>
    <mergeCell ref="A4:A5"/>
    <mergeCell ref="C4:C5"/>
    <mergeCell ref="D4:D5"/>
    <mergeCell ref="F4:F5"/>
    <mergeCell ref="G4:G5"/>
    <mergeCell ref="H4:K4"/>
    <mergeCell ref="L4:L5"/>
    <mergeCell ref="E4:E5"/>
  </mergeCells>
  <pageMargins left="0.23622047244094491" right="0.23622047244094491" top="0.74803149606299213" bottom="0.74803149606299213" header="0.31496062992125984" footer="0.31496062992125984"/>
  <pageSetup paperSize="9"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workbookViewId="0">
      <selection activeCell="K23" sqref="K23"/>
    </sheetView>
  </sheetViews>
  <sheetFormatPr defaultRowHeight="15" x14ac:dyDescent="0.25"/>
  <cols>
    <col min="3" max="7" width="9.28515625" style="21" bestFit="1" customWidth="1"/>
    <col min="8" max="8" width="11.42578125" style="21" bestFit="1" customWidth="1"/>
    <col min="9" max="9" width="14.5703125" style="21" customWidth="1"/>
    <col min="10" max="10" width="11.42578125" style="21" bestFit="1" customWidth="1"/>
  </cols>
  <sheetData>
    <row r="2" spans="2:10" s="19" customFormat="1" ht="60" x14ac:dyDescent="0.25">
      <c r="B2" s="19" t="s">
        <v>26</v>
      </c>
      <c r="C2" s="20" t="s">
        <v>34</v>
      </c>
      <c r="D2" s="20" t="s">
        <v>35</v>
      </c>
      <c r="E2" s="20" t="s">
        <v>35</v>
      </c>
      <c r="F2" s="20" t="s">
        <v>28</v>
      </c>
      <c r="G2" s="20" t="s">
        <v>27</v>
      </c>
      <c r="H2" s="20" t="s">
        <v>32</v>
      </c>
      <c r="I2" s="20" t="s">
        <v>31</v>
      </c>
      <c r="J2" s="20" t="s">
        <v>33</v>
      </c>
    </row>
    <row r="3" spans="2:10" x14ac:dyDescent="0.25">
      <c r="B3" t="s">
        <v>14</v>
      </c>
      <c r="C3" s="21">
        <v>31</v>
      </c>
      <c r="D3" s="21">
        <v>24</v>
      </c>
      <c r="E3" s="21">
        <v>12</v>
      </c>
      <c r="F3" s="21">
        <f>D3*C3+E3*C3</f>
        <v>1116</v>
      </c>
      <c r="G3" s="21">
        <v>170</v>
      </c>
      <c r="H3" s="21">
        <f>F3*G3</f>
        <v>189720</v>
      </c>
      <c r="I3" s="21" t="s">
        <v>29</v>
      </c>
      <c r="J3" s="52">
        <f>H3+H4</f>
        <v>367200</v>
      </c>
    </row>
    <row r="4" spans="2:10" x14ac:dyDescent="0.25">
      <c r="B4" t="s">
        <v>15</v>
      </c>
      <c r="C4" s="21">
        <v>29</v>
      </c>
      <c r="D4" s="21">
        <v>24</v>
      </c>
      <c r="E4" s="21">
        <v>12</v>
      </c>
      <c r="F4" s="21">
        <f t="shared" ref="F4:F14" si="0">D4*C4+E4*C4</f>
        <v>1044</v>
      </c>
      <c r="G4" s="21">
        <v>170</v>
      </c>
      <c r="H4" s="21">
        <f t="shared" ref="H4:H14" si="1">F4*G4</f>
        <v>177480</v>
      </c>
      <c r="I4" s="21" t="s">
        <v>29</v>
      </c>
      <c r="J4" s="52"/>
    </row>
    <row r="5" spans="2:10" x14ac:dyDescent="0.25">
      <c r="B5" t="s">
        <v>16</v>
      </c>
      <c r="C5" s="21">
        <v>31</v>
      </c>
      <c r="D5" s="21">
        <v>24</v>
      </c>
      <c r="E5" s="21">
        <v>12</v>
      </c>
      <c r="F5" s="21">
        <f t="shared" si="0"/>
        <v>1116</v>
      </c>
      <c r="G5" s="21">
        <v>170</v>
      </c>
      <c r="H5" s="21">
        <f t="shared" si="1"/>
        <v>189720</v>
      </c>
      <c r="I5" s="21" t="s">
        <v>30</v>
      </c>
      <c r="J5" s="52">
        <f>SUM(H5:H14)</f>
        <v>1872720</v>
      </c>
    </row>
    <row r="6" spans="2:10" x14ac:dyDescent="0.25">
      <c r="B6" t="s">
        <v>17</v>
      </c>
      <c r="C6" s="21">
        <v>30</v>
      </c>
      <c r="D6" s="21">
        <v>24</v>
      </c>
      <c r="E6" s="21">
        <v>12</v>
      </c>
      <c r="F6" s="21">
        <f t="shared" si="0"/>
        <v>1080</v>
      </c>
      <c r="G6" s="21">
        <v>170</v>
      </c>
      <c r="H6" s="21">
        <f t="shared" si="1"/>
        <v>183600</v>
      </c>
      <c r="I6" s="21" t="s">
        <v>30</v>
      </c>
      <c r="J6" s="52"/>
    </row>
    <row r="7" spans="2:10" x14ac:dyDescent="0.25">
      <c r="B7" t="s">
        <v>18</v>
      </c>
      <c r="C7" s="21">
        <v>31</v>
      </c>
      <c r="D7" s="21">
        <v>24</v>
      </c>
      <c r="E7" s="21">
        <v>12</v>
      </c>
      <c r="F7" s="21">
        <f t="shared" si="0"/>
        <v>1116</v>
      </c>
      <c r="G7" s="21">
        <v>170</v>
      </c>
      <c r="H7" s="21">
        <f t="shared" si="1"/>
        <v>189720</v>
      </c>
      <c r="I7" s="21" t="s">
        <v>30</v>
      </c>
      <c r="J7" s="52"/>
    </row>
    <row r="8" spans="2:10" x14ac:dyDescent="0.25">
      <c r="B8" t="s">
        <v>19</v>
      </c>
      <c r="C8" s="21">
        <v>30</v>
      </c>
      <c r="D8" s="21">
        <v>24</v>
      </c>
      <c r="E8" s="21">
        <v>12</v>
      </c>
      <c r="F8" s="21">
        <f t="shared" si="0"/>
        <v>1080</v>
      </c>
      <c r="G8" s="21">
        <v>170</v>
      </c>
      <c r="H8" s="21">
        <f t="shared" si="1"/>
        <v>183600</v>
      </c>
      <c r="I8" s="21" t="s">
        <v>30</v>
      </c>
      <c r="J8" s="52"/>
    </row>
    <row r="9" spans="2:10" x14ac:dyDescent="0.25">
      <c r="B9" t="s">
        <v>20</v>
      </c>
      <c r="C9" s="21">
        <v>31</v>
      </c>
      <c r="D9" s="21">
        <v>24</v>
      </c>
      <c r="E9" s="21">
        <v>12</v>
      </c>
      <c r="F9" s="21">
        <f t="shared" si="0"/>
        <v>1116</v>
      </c>
      <c r="G9" s="21">
        <v>170</v>
      </c>
      <c r="H9" s="21">
        <f t="shared" si="1"/>
        <v>189720</v>
      </c>
      <c r="I9" s="21" t="s">
        <v>30</v>
      </c>
      <c r="J9" s="52"/>
    </row>
    <row r="10" spans="2:10" x14ac:dyDescent="0.25">
      <c r="B10" t="s">
        <v>21</v>
      </c>
      <c r="C10" s="21">
        <v>31</v>
      </c>
      <c r="D10" s="21">
        <v>24</v>
      </c>
      <c r="E10" s="21">
        <v>12</v>
      </c>
      <c r="F10" s="21">
        <f t="shared" si="0"/>
        <v>1116</v>
      </c>
      <c r="G10" s="21">
        <v>170</v>
      </c>
      <c r="H10" s="21">
        <f t="shared" si="1"/>
        <v>189720</v>
      </c>
      <c r="I10" s="21" t="s">
        <v>30</v>
      </c>
      <c r="J10" s="52"/>
    </row>
    <row r="11" spans="2:10" x14ac:dyDescent="0.25">
      <c r="B11" t="s">
        <v>22</v>
      </c>
      <c r="C11" s="21">
        <v>30</v>
      </c>
      <c r="D11" s="21">
        <v>24</v>
      </c>
      <c r="E11" s="21">
        <v>12</v>
      </c>
      <c r="F11" s="21">
        <f t="shared" si="0"/>
        <v>1080</v>
      </c>
      <c r="G11" s="21">
        <v>170</v>
      </c>
      <c r="H11" s="21">
        <f t="shared" si="1"/>
        <v>183600</v>
      </c>
      <c r="I11" s="21" t="s">
        <v>30</v>
      </c>
      <c r="J11" s="52"/>
    </row>
    <row r="12" spans="2:10" x14ac:dyDescent="0.25">
      <c r="B12" t="s">
        <v>23</v>
      </c>
      <c r="C12" s="21">
        <v>31</v>
      </c>
      <c r="D12" s="21">
        <v>24</v>
      </c>
      <c r="E12" s="21">
        <v>12</v>
      </c>
      <c r="F12" s="21">
        <f t="shared" si="0"/>
        <v>1116</v>
      </c>
      <c r="G12" s="21">
        <v>170</v>
      </c>
      <c r="H12" s="21">
        <f t="shared" si="1"/>
        <v>189720</v>
      </c>
      <c r="I12" s="21" t="s">
        <v>30</v>
      </c>
      <c r="J12" s="52"/>
    </row>
    <row r="13" spans="2:10" x14ac:dyDescent="0.25">
      <c r="B13" t="s">
        <v>24</v>
      </c>
      <c r="C13" s="21">
        <v>30</v>
      </c>
      <c r="D13" s="21">
        <v>24</v>
      </c>
      <c r="E13" s="21">
        <v>12</v>
      </c>
      <c r="F13" s="21">
        <f t="shared" si="0"/>
        <v>1080</v>
      </c>
      <c r="G13" s="21">
        <v>170</v>
      </c>
      <c r="H13" s="21">
        <f t="shared" si="1"/>
        <v>183600</v>
      </c>
      <c r="I13" s="21" t="s">
        <v>30</v>
      </c>
      <c r="J13" s="52"/>
    </row>
    <row r="14" spans="2:10" x14ac:dyDescent="0.25">
      <c r="B14" t="s">
        <v>25</v>
      </c>
      <c r="C14" s="21">
        <v>31</v>
      </c>
      <c r="D14" s="21">
        <v>24</v>
      </c>
      <c r="E14" s="21">
        <v>12</v>
      </c>
      <c r="F14" s="21">
        <f t="shared" si="0"/>
        <v>1116</v>
      </c>
      <c r="G14" s="21">
        <v>170</v>
      </c>
      <c r="H14" s="21">
        <f t="shared" si="1"/>
        <v>189720</v>
      </c>
      <c r="I14" s="21" t="s">
        <v>30</v>
      </c>
      <c r="J14" s="52"/>
    </row>
    <row r="15" spans="2:10" x14ac:dyDescent="0.25">
      <c r="F15" s="21">
        <f>SUM(F3:F14)</f>
        <v>13176</v>
      </c>
      <c r="H15" s="22">
        <f>SUM(H3:H14)</f>
        <v>2239920</v>
      </c>
      <c r="J15" s="22">
        <f>SUM(J3:J14)</f>
        <v>2239920</v>
      </c>
    </row>
  </sheetData>
  <mergeCells count="2">
    <mergeCell ref="J3:J4"/>
    <mergeCell ref="J5:J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бумага</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Ольга Евгеньевна Климова</cp:lastModifiedBy>
  <cp:lastPrinted>2021-04-29T10:35:22Z</cp:lastPrinted>
  <dcterms:created xsi:type="dcterms:W3CDTF">2014-02-14T07:05:08Z</dcterms:created>
  <dcterms:modified xsi:type="dcterms:W3CDTF">2021-05-18T04:18:01Z</dcterms:modified>
</cp:coreProperties>
</file>