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161"/>
  </bookViews>
  <sheets>
    <sheet name="Лист2" sheetId="1" r:id="rId1"/>
  </sheets>
  <definedNames>
    <definedName name="_xlnm.Print_Titles" localSheetId="0">Лист2!$6:$7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B11" i="1"/>
  <c r="G11" i="1" l="1"/>
  <c r="H11" i="1" s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<sst xmlns="http://schemas.openxmlformats.org/spreadsheetml/2006/main" count="37" uniqueCount="32">
  <si>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</si>
  <si>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</si>
  <si>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</si>
  <si>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</si>
  <si>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</si>
  <si>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</si>
  <si>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</si>
  <si>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</si>
  <si>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</si>
  <si>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</si>
  <si>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</si>
  <si>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</si>
  <si>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</si>
  <si>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</si>
  <si>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</si>
  <si>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</si>
  <si>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Предоставление услуг по мониторингу и анализу СМИ</t>
  </si>
  <si>
    <t>Код ОКПД2:
63.11.11.000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</si>
  <si>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</si>
  <si>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</si>
  <si>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Наименование услуг</t>
  </si>
  <si>
    <t>Количество</t>
  </si>
  <si>
    <t>Технические характеристики</t>
  </si>
  <si>
    <t>Цена за ед. услуги</t>
  </si>
  <si>
    <t xml:space="preserve">Исполнитель: </t>
  </si>
  <si>
    <t>оказание услуг по мониторингу и анализу информационных материалов, размещенных в федеральных,  региональных, местных средствах массовой информации и в социальных сетях</t>
  </si>
  <si>
    <t>Услуги по мониторингу и анализу информационных материалов, размещенных в федеральных,  региональных, местных средствах массовой информации и в социальных сетях</t>
  </si>
  <si>
    <t>Дата составления: 10.11.2020</t>
  </si>
  <si>
    <t>начальник отдела гражданских инициатив управления внутренней политики и общественных связей администрации города Югорска Т.В. Хвощевская, тел. 5-01-00</t>
  </si>
  <si>
    <t>коммерческое предложение от 04.02.2021 № 15-02/21</t>
  </si>
  <si>
    <t>коммерческое предложение от 05.02.2021 № 0007</t>
  </si>
  <si>
    <t>коммерческое предложение от 08.02.2021 № 15-2021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</si>
</sst>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sz val="12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/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7" sqref="B17"/>
    </sheetView>
  </sheetViews>
  <sheetFormatPr defaultColWidth="11.5703125" defaultRowHeight="12.75" x14ac:dyDescent="0.2"/>
  <cols>
    <col min="1" max="1" width="20.28515625" style="1" customWidth="1"/>
    <col min="2" max="4" width="17.7109375" style="1" customWidth="1"/>
    <col min="5" max="6" width="17.7109375" style="1" hidden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8" t="s">
        <v>18</v>
      </c>
      <c r="B4" s="48"/>
      <c r="C4" s="49" t="s">
        <v>19</v>
      </c>
      <c r="D4" s="49"/>
      <c r="E4" s="49"/>
      <c r="F4" s="49"/>
      <c r="G4" s="49"/>
      <c r="H4" s="49"/>
      <c r="I4" s="40"/>
      <c r="J4" s="40"/>
    </row>
    <row r="5" spans="1:13" s="39" customFormat="1" ht="42.75" customHeight="1" x14ac:dyDescent="0.2">
      <c r="A5" s="51" t="s">
        <v>9</v>
      </c>
      <c r="B5" s="51"/>
      <c r="C5" s="50" t="s">
        <v>25</v>
      </c>
      <c r="D5" s="50"/>
      <c r="E5" s="50"/>
      <c r="F5" s="50"/>
      <c r="G5" s="50"/>
      <c r="H5" s="50"/>
      <c r="I5" s="38"/>
      <c r="J5" s="38"/>
    </row>
    <row r="6" spans="1:13" ht="15" x14ac:dyDescent="0.25">
      <c r="A6" s="12" t="s">
        <v>0</v>
      </c>
      <c r="B6" s="52" t="s">
        <v>1</v>
      </c>
      <c r="C6" s="52"/>
      <c r="D6" s="52"/>
      <c r="E6" s="52"/>
      <c r="F6" s="52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40.5" customHeight="1" x14ac:dyDescent="0.2">
      <c r="A8" s="31" t="s">
        <v>20</v>
      </c>
      <c r="B8" s="43" t="s">
        <v>26</v>
      </c>
      <c r="C8" s="44"/>
      <c r="D8" s="44"/>
      <c r="E8" s="44"/>
      <c r="F8" s="45"/>
      <c r="G8" s="23" t="s">
        <v>17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21</v>
      </c>
      <c r="B9" s="46">
        <v>1</v>
      </c>
      <c r="C9" s="47"/>
      <c r="D9" s="47"/>
      <c r="E9" s="47"/>
      <c r="F9" s="47"/>
      <c r="G9" s="27"/>
      <c r="H9" s="22" t="s">
        <v>4</v>
      </c>
      <c r="I9" s="1"/>
      <c r="J9" s="1"/>
      <c r="K9" s="1"/>
      <c r="L9" s="1"/>
    </row>
    <row r="10" spans="1:13" ht="27" customHeight="1" x14ac:dyDescent="0.2">
      <c r="A10" s="20" t="s">
        <v>22</v>
      </c>
      <c r="B10" s="30" t="s">
        <v>16</v>
      </c>
      <c r="C10" s="30" t="s">
        <v>16</v>
      </c>
      <c r="D10" s="30" t="s">
        <v>16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23</v>
      </c>
      <c r="B11" s="18">
        <f>14400*6</f>
        <v>86400</v>
      </c>
      <c r="C11" s="18">
        <f>17100*6</f>
        <v>102600</v>
      </c>
      <c r="D11" s="18">
        <f>189000/12*6</f>
        <v>94500</v>
      </c>
      <c r="E11" s="18"/>
      <c r="F11" s="18"/>
      <c r="G11" s="6">
        <f>SUM(B11:F11)/3</f>
        <v>94500</v>
      </c>
      <c r="H11" s="6">
        <f>G11</f>
        <v>94500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86400</v>
      </c>
      <c r="C12" s="17">
        <f>C11*$B9</f>
        <v>102600</v>
      </c>
      <c r="D12" s="17">
        <f>D11*$B9</f>
        <v>94500</v>
      </c>
      <c r="E12" s="17">
        <f>E11*$B9</f>
        <v>0</v>
      </c>
      <c r="F12" s="17">
        <f>F11*$B9</f>
        <v>0</v>
      </c>
      <c r="G12" s="17"/>
      <c r="H12" s="7">
        <f>H11*$B9</f>
        <v>94500</v>
      </c>
      <c r="I12" s="1"/>
      <c r="J12" s="1"/>
      <c r="K12" s="1"/>
      <c r="L12" s="1"/>
    </row>
    <row r="13" spans="1:13" ht="13.5" thickBot="1" x14ac:dyDescent="0.25">
      <c r="A13" s="32" t="s">
        <v>6</v>
      </c>
      <c r="B13" s="33">
        <f>B12</f>
        <v>86400</v>
      </c>
      <c r="C13" s="33">
        <f>C12</f>
        <v>102600</v>
      </c>
      <c r="D13" s="33">
        <f>D12</f>
        <v>94500</v>
      </c>
      <c r="E13" s="33">
        <f t="shared" ref="E13:F13" si="0">E12</f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12</v>
      </c>
      <c r="H14" s="15">
        <f>H12</f>
        <v>94500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13</v>
      </c>
      <c r="B16" s="36" t="s">
        <v>31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14</v>
      </c>
      <c r="B17" s="36" t="s">
        <v>30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15</v>
      </c>
      <c r="B18" s="36" t="s">
        <v>29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6" t="s">
        <v>24</v>
      </c>
      <c r="B20" s="16"/>
      <c r="C20" s="16"/>
      <c r="D20" s="16"/>
      <c r="E20" s="16"/>
      <c r="F20" s="16"/>
      <c r="G20" s="16"/>
      <c r="H20" s="9"/>
      <c r="I20" s="1"/>
      <c r="J20" s="1"/>
      <c r="K20" s="1"/>
      <c r="L20" s="1"/>
    </row>
    <row r="21" spans="1:12" x14ac:dyDescent="0.2">
      <c r="A21" s="42" t="s">
        <v>28</v>
      </c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2019-11-06T05:23:35Z</cp:lastPrinted>
  <dcterms:created xsi:type="dcterms:W3CDTF">2012-04-02T10:33:59Z</dcterms:created>
  <dcterms:modified xsi:type="dcterms:W3CDTF">2021-02-08T11:48:57Z</dcterms:modified>
</cp:coreProperties>
</file>