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30" windowWidth="18560" windowHeight="10850" activeTab="0"/>
  </bookViews>
  <sheets>
    <sheet name="форма 2п" sheetId="1" r:id="rId1"/>
  </sheets>
  <definedNames>
    <definedName name="_xlnm.Print_Titles" localSheetId="0">'форма 2п'!$5:$7</definedName>
    <definedName name="Регионы">#REF!</definedName>
  </definedNames>
  <calcPr fullCalcOnLoad="1"/>
</workbook>
</file>

<file path=xl/sharedStrings.xml><?xml version="1.0" encoding="utf-8"?>
<sst xmlns="http://schemas.openxmlformats.org/spreadsheetml/2006/main" count="86" uniqueCount="65">
  <si>
    <t>%</t>
  </si>
  <si>
    <t>Уровень зарегистрированной безработицы (на конец года)</t>
  </si>
  <si>
    <t>Показатели</t>
  </si>
  <si>
    <t>Единица измерения</t>
  </si>
  <si>
    <t>тыс. человек</t>
  </si>
  <si>
    <t>отчет</t>
  </si>
  <si>
    <t>базовый вариант</t>
  </si>
  <si>
    <t>1.</t>
  </si>
  <si>
    <t>тыс.чел.</t>
  </si>
  <si>
    <t>Труд и занятость</t>
  </si>
  <si>
    <t>Численность населения (среднегодовая)</t>
  </si>
  <si>
    <t xml:space="preserve"> Денежные доходы  и расходы населения</t>
  </si>
  <si>
    <t>Численность населения с денежными доходами ниже величины прожиточного минимума в % ко всему населению</t>
  </si>
  <si>
    <t>в % от общей численности населения</t>
  </si>
  <si>
    <t>Численность экономически активного населения</t>
  </si>
  <si>
    <t>Реальная заработная плата</t>
  </si>
  <si>
    <t>в % к предыдущему году</t>
  </si>
  <si>
    <t>Демографические показатели</t>
  </si>
  <si>
    <t>1.1.</t>
  </si>
  <si>
    <t>Промышленное производство</t>
  </si>
  <si>
    <t>2.1.</t>
  </si>
  <si>
    <t>Объем отгруженных товаров собственного производства, выполненных работ и услуг собственными силами (по крупным                  и средним предприятиям) производителей промышленной продукции</t>
  </si>
  <si>
    <t>2.2.</t>
  </si>
  <si>
    <t>индекс производства</t>
  </si>
  <si>
    <t>2.3.</t>
  </si>
  <si>
    <t>- обрабатывающие производства</t>
  </si>
  <si>
    <t>2.4.</t>
  </si>
  <si>
    <t>2.5.</t>
  </si>
  <si>
    <t xml:space="preserve">- обеспечение электрической энергией, газом и паром; кондиционирование воздуха   </t>
  </si>
  <si>
    <t>2.6.</t>
  </si>
  <si>
    <t>2.7.</t>
  </si>
  <si>
    <t>- водоснабжение, водоотведение, организация сбора и утилизации отходов, деятельность по ликвидации загрязнений</t>
  </si>
  <si>
    <t>2.8.</t>
  </si>
  <si>
    <t>3.</t>
  </si>
  <si>
    <t xml:space="preserve">Инвестиции </t>
  </si>
  <si>
    <t>3.1.</t>
  </si>
  <si>
    <t>Объем инвестиций в основной капитал за счет всех источников финансирования (без субъектов малого предпринимательства)</t>
  </si>
  <si>
    <t>индекс физического объема</t>
  </si>
  <si>
    <t>3.2.</t>
  </si>
  <si>
    <t>Ввод жилья</t>
  </si>
  <si>
    <t>3.3.</t>
  </si>
  <si>
    <t>Общая площадь жилых помещений, приходящаяся в среднем на 1 жителя (на конец года)</t>
  </si>
  <si>
    <t>млн. руб.</t>
  </si>
  <si>
    <t>тыс. кв. метров общей площади</t>
  </si>
  <si>
    <t>кв. м</t>
  </si>
  <si>
    <t>4.</t>
  </si>
  <si>
    <t>5.</t>
  </si>
  <si>
    <t>5.1.</t>
  </si>
  <si>
    <t>5.2.</t>
  </si>
  <si>
    <t>5.3.</t>
  </si>
  <si>
    <t>2017 год</t>
  </si>
  <si>
    <t>2018 год</t>
  </si>
  <si>
    <t>2019 год</t>
  </si>
  <si>
    <t>2020 год</t>
  </si>
  <si>
    <t>2021 год</t>
  </si>
  <si>
    <t>(распоряжение администрации города Югорска от 01.08.2019 № 330)</t>
  </si>
  <si>
    <t>Мониторинг основных показателей прогноза социально-экономического развития города Югорска на период до 2036 года</t>
  </si>
  <si>
    <t>оценка (план)</t>
  </si>
  <si>
    <t>отчет (факт)</t>
  </si>
  <si>
    <t>факт/план, %</t>
  </si>
  <si>
    <t>отклонение, %</t>
  </si>
  <si>
    <t>темп роста 2019 год к 2018 году,(факт/факт, %)</t>
  </si>
  <si>
    <t>прогноз (план)</t>
  </si>
  <si>
    <t>темп роста 2020 год к 2019 году,(факт/факт, %)</t>
  </si>
  <si>
    <t>темп роста 2021 год к 2020 году,(факт/факт, %)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</si>
</sst>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0.0000"/>
    <numFmt numFmtId="183" formatCode="0.00000"/>
    <numFmt numFmtId="184" formatCode="0.000000"/>
  </numFmts>
  <fonts count="44">
    <font>
      <sz val="10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PT Astra Serif"/>
      <family val="1"/>
    </font>
    <font>
      <b/>
      <sz val="10"/>
      <name val="PT Astra Serif"/>
      <family val="1"/>
    </font>
    <font>
      <b/>
      <sz val="12"/>
      <name val="PT Astra Serif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PT Astra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1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wrapText="1"/>
    </xf>
    <xf numFmtId="0" fontId="3" fillId="33" borderId="11" xfId="0" applyFont="1" applyFill="1" applyBorder="1" applyAlignment="1">
      <alignment/>
    </xf>
    <xf numFmtId="0" fontId="3" fillId="0" borderId="10" xfId="0" applyFont="1" applyFill="1" applyBorder="1" applyAlignment="1" applyProtection="1">
      <alignment horizontal="left" vertical="center" wrapText="1" shrinkToFi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/>
    </xf>
    <xf numFmtId="0" fontId="4" fillId="33" borderId="13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justify" vertical="center" wrapText="1"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justify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43" fillId="0" borderId="14" xfId="0" applyNumberFormat="1" applyFont="1" applyBorder="1" applyAlignment="1" applyProtection="1">
      <alignment horizontal="center" vertical="center" wrapText="1"/>
      <protection locked="0"/>
    </xf>
    <xf numFmtId="4" fontId="43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3" xfId="0" applyFont="1" applyFill="1" applyBorder="1" applyAlignment="1">
      <alignment horizontal="center" vertical="center" wrapText="1" shrinkToFit="1"/>
    </xf>
    <xf numFmtId="180" fontId="43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4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33" borderId="12" xfId="0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178" fontId="3" fillId="0" borderId="11" xfId="0" applyNumberFormat="1" applyFont="1" applyBorder="1" applyAlignment="1">
      <alignment horizontal="center" vertical="center" wrapText="1"/>
    </xf>
    <xf numFmtId="180" fontId="3" fillId="0" borderId="11" xfId="0" applyNumberFormat="1" applyFont="1" applyBorder="1" applyAlignment="1">
      <alignment horizontal="center" vertical="center" wrapText="1"/>
    </xf>
    <xf numFmtId="178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wrapText="1"/>
    </xf>
    <xf numFmtId="178" fontId="3" fillId="0" borderId="11" xfId="0" applyNumberFormat="1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4" fontId="43" fillId="34" borderId="11" xfId="0" applyNumberFormat="1" applyFont="1" applyFill="1" applyBorder="1" applyAlignment="1" applyProtection="1">
      <alignment horizontal="center" vertical="center" wrapText="1"/>
      <protection locked="0"/>
    </xf>
    <xf numFmtId="180" fontId="4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>
      <alignment/>
    </xf>
    <xf numFmtId="180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wrapText="1"/>
    </xf>
    <xf numFmtId="0" fontId="7" fillId="33" borderId="19" xfId="0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zoomScale="78" zoomScaleNormal="78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Q20" sqref="Q20"/>
    </sheetView>
  </sheetViews>
  <sheetFormatPr defaultColWidth="9.125" defaultRowHeight="12.75"/>
  <cols>
    <col min="1" max="1" width="5.50390625" style="1" customWidth="1"/>
    <col min="2" max="2" width="41.75390625" style="1" customWidth="1"/>
    <col min="3" max="3" width="14.00390625" style="1" customWidth="1"/>
    <col min="4" max="8" width="9.125" style="1" customWidth="1"/>
    <col min="9" max="9" width="10.875" style="1" customWidth="1"/>
    <col min="10" max="10" width="10.50390625" style="1" customWidth="1"/>
    <col min="11" max="13" width="9.125" style="1" customWidth="1"/>
    <col min="14" max="14" width="11.50390625" style="1" customWidth="1"/>
    <col min="15" max="15" width="10.00390625" style="1" customWidth="1"/>
    <col min="16" max="17" width="9.125" style="1" customWidth="1"/>
    <col min="18" max="18" width="9.625" style="1" bestFit="1" customWidth="1"/>
    <col min="19" max="19" width="10.875" style="1" customWidth="1"/>
    <col min="20" max="20" width="10.25390625" style="45" customWidth="1"/>
    <col min="21" max="16384" width="9.125" style="1" customWidth="1"/>
  </cols>
  <sheetData>
    <row r="1" spans="2:20" ht="15">
      <c r="B1" s="70" t="s">
        <v>56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3:19" ht="12.75">
      <c r="C2" s="2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45"/>
      <c r="S2" s="45"/>
    </row>
    <row r="3" spans="2:19" ht="12.75">
      <c r="B3" s="68" t="s">
        <v>55</v>
      </c>
      <c r="C3" s="69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46"/>
      <c r="S3" s="46"/>
    </row>
    <row r="4" spans="3:19" ht="12.75">
      <c r="C4" s="3"/>
      <c r="D4" s="62"/>
      <c r="E4" s="62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47"/>
      <c r="S4" s="47"/>
    </row>
    <row r="5" spans="1:20" s="48" customFormat="1" ht="12.75">
      <c r="A5" s="72"/>
      <c r="B5" s="64" t="s">
        <v>2</v>
      </c>
      <c r="C5" s="64" t="s">
        <v>3</v>
      </c>
      <c r="D5" s="35" t="s">
        <v>50</v>
      </c>
      <c r="E5" s="35" t="s">
        <v>51</v>
      </c>
      <c r="F5" s="66" t="s">
        <v>52</v>
      </c>
      <c r="G5" s="74"/>
      <c r="H5" s="74"/>
      <c r="I5" s="74"/>
      <c r="J5" s="75"/>
      <c r="K5" s="66" t="s">
        <v>53</v>
      </c>
      <c r="L5" s="67"/>
      <c r="M5" s="67"/>
      <c r="N5" s="67"/>
      <c r="O5" s="67"/>
      <c r="P5" s="76" t="s">
        <v>54</v>
      </c>
      <c r="Q5" s="77"/>
      <c r="R5" s="77"/>
      <c r="S5" s="77"/>
      <c r="T5" s="78"/>
    </row>
    <row r="6" spans="1:20" s="48" customFormat="1" ht="25.5">
      <c r="A6" s="73"/>
      <c r="B6" s="64"/>
      <c r="C6" s="64"/>
      <c r="D6" s="57" t="s">
        <v>5</v>
      </c>
      <c r="E6" s="57" t="s">
        <v>5</v>
      </c>
      <c r="F6" s="57" t="s">
        <v>57</v>
      </c>
      <c r="G6" s="57" t="s">
        <v>58</v>
      </c>
      <c r="H6" s="57" t="s">
        <v>59</v>
      </c>
      <c r="I6" s="57" t="s">
        <v>60</v>
      </c>
      <c r="J6" s="57" t="s">
        <v>61</v>
      </c>
      <c r="K6" s="5" t="s">
        <v>62</v>
      </c>
      <c r="L6" s="57" t="s">
        <v>58</v>
      </c>
      <c r="M6" s="57" t="s">
        <v>59</v>
      </c>
      <c r="N6" s="57" t="s">
        <v>60</v>
      </c>
      <c r="O6" s="57" t="s">
        <v>63</v>
      </c>
      <c r="P6" s="5" t="s">
        <v>62</v>
      </c>
      <c r="Q6" s="57" t="s">
        <v>58</v>
      </c>
      <c r="R6" s="57" t="s">
        <v>59</v>
      </c>
      <c r="S6" s="57" t="s">
        <v>60</v>
      </c>
      <c r="T6" s="57" t="s">
        <v>64</v>
      </c>
    </row>
    <row r="7" spans="1:20" s="48" customFormat="1" ht="57.75" customHeight="1">
      <c r="A7" s="65"/>
      <c r="B7" s="64"/>
      <c r="C7" s="64"/>
      <c r="D7" s="65"/>
      <c r="E7" s="65"/>
      <c r="F7" s="65"/>
      <c r="G7" s="65"/>
      <c r="H7" s="58"/>
      <c r="I7" s="59"/>
      <c r="J7" s="59"/>
      <c r="K7" s="5" t="s">
        <v>6</v>
      </c>
      <c r="L7" s="65"/>
      <c r="M7" s="58"/>
      <c r="N7" s="58"/>
      <c r="O7" s="59"/>
      <c r="P7" s="5" t="s">
        <v>6</v>
      </c>
      <c r="Q7" s="65"/>
      <c r="R7" s="58"/>
      <c r="S7" s="58"/>
      <c r="T7" s="59"/>
    </row>
    <row r="8" spans="1:20" ht="12.75">
      <c r="A8" s="7" t="s">
        <v>7</v>
      </c>
      <c r="B8" s="8" t="s">
        <v>17</v>
      </c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32"/>
      <c r="R8" s="32"/>
      <c r="S8" s="32"/>
      <c r="T8" s="55"/>
    </row>
    <row r="9" spans="1:20" ht="12.75">
      <c r="A9" s="4" t="s">
        <v>18</v>
      </c>
      <c r="B9" s="10" t="s">
        <v>10</v>
      </c>
      <c r="C9" s="11" t="s">
        <v>8</v>
      </c>
      <c r="D9" s="6">
        <v>37.3</v>
      </c>
      <c r="E9" s="6">
        <v>37.4</v>
      </c>
      <c r="F9" s="6">
        <v>37.4</v>
      </c>
      <c r="G9" s="6">
        <v>37.7</v>
      </c>
      <c r="H9" s="49">
        <f>G9/F9*100</f>
        <v>100.80213903743316</v>
      </c>
      <c r="I9" s="49">
        <f>H9-100</f>
        <v>0.8021390374331645</v>
      </c>
      <c r="J9" s="49">
        <f>G9/E9*100</f>
        <v>100.80213903743316</v>
      </c>
      <c r="K9" s="6">
        <v>37.52</v>
      </c>
      <c r="L9" s="6">
        <v>38.3</v>
      </c>
      <c r="M9" s="49">
        <f>L9/K9*100</f>
        <v>102.07889125799572</v>
      </c>
      <c r="N9" s="49">
        <f>M9-100</f>
        <v>2.0788912579957213</v>
      </c>
      <c r="O9" s="49">
        <f>L9/G9*100</f>
        <v>101.5915119363395</v>
      </c>
      <c r="P9" s="6">
        <v>37.7</v>
      </c>
      <c r="Q9" s="31">
        <v>38.7</v>
      </c>
      <c r="R9" s="52">
        <f>Q9/P9*100</f>
        <v>102.65251989389921</v>
      </c>
      <c r="S9" s="52">
        <f>R9-100</f>
        <v>2.6525198938992105</v>
      </c>
      <c r="T9" s="49">
        <f>Q9/L9*100</f>
        <v>101.0443864229765</v>
      </c>
    </row>
    <row r="10" spans="1:20" ht="12.75">
      <c r="A10" s="35">
        <v>2</v>
      </c>
      <c r="B10" s="21" t="s">
        <v>19</v>
      </c>
      <c r="C10" s="38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40"/>
      <c r="R10" s="40"/>
      <c r="S10" s="40"/>
      <c r="T10" s="7"/>
    </row>
    <row r="11" spans="1:20" ht="64.5">
      <c r="A11" s="5" t="s">
        <v>20</v>
      </c>
      <c r="B11" s="12" t="s">
        <v>21</v>
      </c>
      <c r="C11" s="13" t="s">
        <v>42</v>
      </c>
      <c r="D11" s="41">
        <f>SUM(D13+D15+D17)</f>
        <v>1111.9</v>
      </c>
      <c r="E11" s="41">
        <f>SUM(E13+E15+E17)</f>
        <v>1523.5</v>
      </c>
      <c r="F11" s="41">
        <f>SUM(F13+F15+F17)</f>
        <v>1041.7</v>
      </c>
      <c r="G11" s="41">
        <f>SUM(G13+G15+G17)</f>
        <v>1260.1999999999998</v>
      </c>
      <c r="H11" s="49">
        <f>G11/F11*100</f>
        <v>120.97532878947872</v>
      </c>
      <c r="I11" s="49">
        <f>H11-100</f>
        <v>20.975328789478723</v>
      </c>
      <c r="J11" s="49">
        <f>G11/E11*100</f>
        <v>82.71742697735476</v>
      </c>
      <c r="K11" s="41">
        <f>SUM(K13+K15+K17)</f>
        <v>1092.7</v>
      </c>
      <c r="L11" s="41">
        <f>SUM(L13+L15+L17)</f>
        <v>1220.6000000000001</v>
      </c>
      <c r="M11" s="49">
        <f>L11/K11*100</f>
        <v>111.70495103871146</v>
      </c>
      <c r="N11" s="49">
        <f>M11-100</f>
        <v>11.704951038711457</v>
      </c>
      <c r="O11" s="49">
        <f>L11/G11*100</f>
        <v>96.85764164418349</v>
      </c>
      <c r="P11" s="41">
        <f>SUM(P13+P15+P17)</f>
        <v>1147.9</v>
      </c>
      <c r="Q11" s="41">
        <f>SUM(Q13+Q15+Q17)</f>
        <v>1608.7</v>
      </c>
      <c r="R11" s="52">
        <f>Q11/P11*100</f>
        <v>140.1428695879432</v>
      </c>
      <c r="S11" s="52">
        <f>R11-100</f>
        <v>40.14286958794321</v>
      </c>
      <c r="T11" s="49">
        <f>Q11/L11*100</f>
        <v>131.79583811240371</v>
      </c>
    </row>
    <row r="12" spans="1:20" ht="12.75">
      <c r="A12" s="5" t="s">
        <v>22</v>
      </c>
      <c r="B12" s="12" t="s">
        <v>23</v>
      </c>
      <c r="C12" s="13" t="s">
        <v>0</v>
      </c>
      <c r="D12" s="5">
        <v>96.1</v>
      </c>
      <c r="E12" s="5">
        <v>130.4</v>
      </c>
      <c r="F12" s="41">
        <v>65</v>
      </c>
      <c r="G12" s="5">
        <v>82.7</v>
      </c>
      <c r="H12" s="49">
        <f aca="true" t="shared" si="0" ref="H12:H29">G12/F12*100</f>
        <v>127.23076923076924</v>
      </c>
      <c r="I12" s="49">
        <f aca="true" t="shared" si="1" ref="I12:I29">H12-100</f>
        <v>27.23076923076924</v>
      </c>
      <c r="J12" s="49">
        <f aca="true" t="shared" si="2" ref="J12:J29">G12/E12*100</f>
        <v>63.420245398773</v>
      </c>
      <c r="K12" s="5">
        <v>100.2</v>
      </c>
      <c r="L12" s="5">
        <v>93.7</v>
      </c>
      <c r="M12" s="49">
        <f aca="true" t="shared" si="3" ref="M12:M29">L12/K12*100</f>
        <v>93.51297405189621</v>
      </c>
      <c r="N12" s="49">
        <f aca="true" t="shared" si="4" ref="N12:N29">M12-100</f>
        <v>-6.487025948103792</v>
      </c>
      <c r="O12" s="49">
        <f aca="true" t="shared" si="5" ref="O12:O29">L12/G12*100</f>
        <v>113.30108827085851</v>
      </c>
      <c r="P12" s="5">
        <v>100.5</v>
      </c>
      <c r="Q12" s="13">
        <v>122.6</v>
      </c>
      <c r="R12" s="52">
        <f aca="true" t="shared" si="6" ref="R12:R29">Q12/P12*100</f>
        <v>121.99004975124377</v>
      </c>
      <c r="S12" s="52">
        <f aca="true" t="shared" si="7" ref="S12:S29">R12-100</f>
        <v>21.990049751243774</v>
      </c>
      <c r="T12" s="49">
        <f aca="true" t="shared" si="8" ref="T12:T29">Q12/L12*100</f>
        <v>130.84311632870865</v>
      </c>
    </row>
    <row r="13" spans="1:20" ht="12.75">
      <c r="A13" s="5" t="s">
        <v>24</v>
      </c>
      <c r="B13" s="12" t="s">
        <v>25</v>
      </c>
      <c r="C13" s="13" t="s">
        <v>42</v>
      </c>
      <c r="D13" s="5">
        <v>452</v>
      </c>
      <c r="E13" s="5">
        <v>923.8</v>
      </c>
      <c r="F13" s="5">
        <v>420.5</v>
      </c>
      <c r="G13" s="5">
        <v>722.1</v>
      </c>
      <c r="H13" s="49">
        <f t="shared" si="0"/>
        <v>171.7241379310345</v>
      </c>
      <c r="I13" s="49">
        <f t="shared" si="1"/>
        <v>71.7241379310345</v>
      </c>
      <c r="J13" s="49">
        <f t="shared" si="2"/>
        <v>78.16626975535831</v>
      </c>
      <c r="K13" s="5">
        <v>444.1</v>
      </c>
      <c r="L13" s="5">
        <v>729</v>
      </c>
      <c r="M13" s="49">
        <f t="shared" si="3"/>
        <v>164.15221796892592</v>
      </c>
      <c r="N13" s="49">
        <f t="shared" si="4"/>
        <v>64.15221796892592</v>
      </c>
      <c r="O13" s="49">
        <f t="shared" si="5"/>
        <v>100.95554632322393</v>
      </c>
      <c r="P13" s="5">
        <v>468.3</v>
      </c>
      <c r="Q13" s="43">
        <v>1056</v>
      </c>
      <c r="R13" s="52">
        <f t="shared" si="6"/>
        <v>225.49647661755284</v>
      </c>
      <c r="S13" s="52">
        <f t="shared" si="7"/>
        <v>125.49647661755284</v>
      </c>
      <c r="T13" s="49">
        <f t="shared" si="8"/>
        <v>144.8559670781893</v>
      </c>
    </row>
    <row r="14" spans="1:20" ht="12.75">
      <c r="A14" s="5" t="s">
        <v>26</v>
      </c>
      <c r="B14" s="12" t="s">
        <v>23</v>
      </c>
      <c r="C14" s="13" t="s">
        <v>0</v>
      </c>
      <c r="D14" s="5">
        <v>105.9</v>
      </c>
      <c r="E14" s="41">
        <v>195</v>
      </c>
      <c r="F14" s="5">
        <v>43.3</v>
      </c>
      <c r="G14" s="5">
        <v>74.3</v>
      </c>
      <c r="H14" s="49">
        <f t="shared" si="0"/>
        <v>171.59353348729795</v>
      </c>
      <c r="I14" s="49">
        <f t="shared" si="1"/>
        <v>71.59353348729795</v>
      </c>
      <c r="J14" s="49">
        <f t="shared" si="2"/>
        <v>38.1025641025641</v>
      </c>
      <c r="K14" s="5">
        <v>100.2</v>
      </c>
      <c r="L14" s="41">
        <v>97</v>
      </c>
      <c r="M14" s="49">
        <f t="shared" si="3"/>
        <v>96.80638722554889</v>
      </c>
      <c r="N14" s="49">
        <f t="shared" si="4"/>
        <v>-3.193612774451111</v>
      </c>
      <c r="O14" s="49">
        <f t="shared" si="5"/>
        <v>130.55181695827727</v>
      </c>
      <c r="P14" s="5">
        <v>100.1</v>
      </c>
      <c r="Q14" s="13">
        <v>132.3</v>
      </c>
      <c r="R14" s="52">
        <f t="shared" si="6"/>
        <v>132.1678321678322</v>
      </c>
      <c r="S14" s="52">
        <f t="shared" si="7"/>
        <v>32.16783216783219</v>
      </c>
      <c r="T14" s="49">
        <f t="shared" si="8"/>
        <v>136.39175257731958</v>
      </c>
    </row>
    <row r="15" spans="1:20" ht="25.5">
      <c r="A15" s="5" t="s">
        <v>27</v>
      </c>
      <c r="B15" s="12" t="s">
        <v>28</v>
      </c>
      <c r="C15" s="13" t="s">
        <v>42</v>
      </c>
      <c r="D15" s="41">
        <v>511</v>
      </c>
      <c r="E15" s="5">
        <v>439.7</v>
      </c>
      <c r="F15" s="5">
        <v>453.7</v>
      </c>
      <c r="G15" s="41">
        <v>400</v>
      </c>
      <c r="H15" s="49">
        <f t="shared" si="0"/>
        <v>88.16398501212255</v>
      </c>
      <c r="I15" s="49">
        <f t="shared" si="1"/>
        <v>-11.836014987877448</v>
      </c>
      <c r="J15" s="49">
        <f t="shared" si="2"/>
        <v>90.97111667045714</v>
      </c>
      <c r="K15" s="5">
        <v>473.3</v>
      </c>
      <c r="L15" s="5">
        <v>353.7</v>
      </c>
      <c r="M15" s="49">
        <f t="shared" si="3"/>
        <v>74.73061483203041</v>
      </c>
      <c r="N15" s="49">
        <f t="shared" si="4"/>
        <v>-25.26938516796959</v>
      </c>
      <c r="O15" s="49">
        <f t="shared" si="5"/>
        <v>88.425</v>
      </c>
      <c r="P15" s="5">
        <v>497.1</v>
      </c>
      <c r="Q15" s="13">
        <v>413.3</v>
      </c>
      <c r="R15" s="52">
        <f t="shared" si="6"/>
        <v>83.14222490444578</v>
      </c>
      <c r="S15" s="52">
        <f t="shared" si="7"/>
        <v>-16.857775095554217</v>
      </c>
      <c r="T15" s="49">
        <f t="shared" si="8"/>
        <v>116.85043822448404</v>
      </c>
    </row>
    <row r="16" spans="1:20" ht="12.75">
      <c r="A16" s="5" t="s">
        <v>29</v>
      </c>
      <c r="B16" s="12" t="s">
        <v>23</v>
      </c>
      <c r="C16" s="13" t="s">
        <v>0</v>
      </c>
      <c r="D16" s="5">
        <v>91.2</v>
      </c>
      <c r="E16" s="5">
        <v>82.8</v>
      </c>
      <c r="F16" s="41">
        <v>98</v>
      </c>
      <c r="G16" s="5">
        <v>86.6</v>
      </c>
      <c r="H16" s="49">
        <f t="shared" si="0"/>
        <v>88.3673469387755</v>
      </c>
      <c r="I16" s="49">
        <f t="shared" si="1"/>
        <v>-11.632653061224502</v>
      </c>
      <c r="J16" s="49">
        <f t="shared" si="2"/>
        <v>104.58937198067633</v>
      </c>
      <c r="K16" s="5">
        <v>100.1</v>
      </c>
      <c r="L16" s="5">
        <v>85.7</v>
      </c>
      <c r="M16" s="49">
        <f t="shared" si="3"/>
        <v>85.61438561438563</v>
      </c>
      <c r="N16" s="49">
        <f t="shared" si="4"/>
        <v>-14.385614385614375</v>
      </c>
      <c r="O16" s="49">
        <f t="shared" si="5"/>
        <v>98.9607390300231</v>
      </c>
      <c r="P16" s="41">
        <v>101</v>
      </c>
      <c r="Q16" s="13">
        <v>115.5</v>
      </c>
      <c r="R16" s="52">
        <f t="shared" si="6"/>
        <v>114.35643564356435</v>
      </c>
      <c r="S16" s="52">
        <f t="shared" si="7"/>
        <v>14.356435643564353</v>
      </c>
      <c r="T16" s="49">
        <f t="shared" si="8"/>
        <v>134.77246207701285</v>
      </c>
    </row>
    <row r="17" spans="1:20" ht="39">
      <c r="A17" s="5" t="s">
        <v>30</v>
      </c>
      <c r="B17" s="12" t="s">
        <v>31</v>
      </c>
      <c r="C17" s="13" t="s">
        <v>42</v>
      </c>
      <c r="D17" s="5">
        <v>148.9</v>
      </c>
      <c r="E17" s="5">
        <v>160</v>
      </c>
      <c r="F17" s="5">
        <v>167.5</v>
      </c>
      <c r="G17" s="5">
        <v>138.1</v>
      </c>
      <c r="H17" s="49">
        <f t="shared" si="0"/>
        <v>82.44776119402985</v>
      </c>
      <c r="I17" s="49">
        <f t="shared" si="1"/>
        <v>-17.55223880597015</v>
      </c>
      <c r="J17" s="49">
        <f t="shared" si="2"/>
        <v>86.31249999999999</v>
      </c>
      <c r="K17" s="5">
        <v>175.3</v>
      </c>
      <c r="L17" s="5">
        <v>137.9</v>
      </c>
      <c r="M17" s="49">
        <f t="shared" si="3"/>
        <v>78.66514546491729</v>
      </c>
      <c r="N17" s="49">
        <f t="shared" si="4"/>
        <v>-21.334854535082712</v>
      </c>
      <c r="O17" s="49">
        <f t="shared" si="5"/>
        <v>99.85517740767561</v>
      </c>
      <c r="P17" s="5">
        <v>182.5</v>
      </c>
      <c r="Q17" s="13">
        <v>139.4</v>
      </c>
      <c r="R17" s="52">
        <f t="shared" si="6"/>
        <v>76.38356164383562</v>
      </c>
      <c r="S17" s="52">
        <f t="shared" si="7"/>
        <v>-23.61643835616438</v>
      </c>
      <c r="T17" s="49">
        <f t="shared" si="8"/>
        <v>101.08774474256708</v>
      </c>
    </row>
    <row r="18" spans="1:20" ht="12.75">
      <c r="A18" s="5" t="s">
        <v>32</v>
      </c>
      <c r="B18" s="12" t="s">
        <v>23</v>
      </c>
      <c r="C18" s="13" t="s">
        <v>0</v>
      </c>
      <c r="D18" s="5">
        <v>87.5</v>
      </c>
      <c r="E18" s="5">
        <v>97.6</v>
      </c>
      <c r="F18" s="5">
        <v>100.1</v>
      </c>
      <c r="G18" s="5">
        <v>82.5</v>
      </c>
      <c r="H18" s="49">
        <f t="shared" si="0"/>
        <v>82.41758241758242</v>
      </c>
      <c r="I18" s="49">
        <f t="shared" si="1"/>
        <v>-17.582417582417577</v>
      </c>
      <c r="J18" s="49">
        <f t="shared" si="2"/>
        <v>84.52868852459017</v>
      </c>
      <c r="K18" s="5">
        <v>100.5</v>
      </c>
      <c r="L18" s="5">
        <v>95.3</v>
      </c>
      <c r="M18" s="49">
        <f t="shared" si="3"/>
        <v>94.82587064676616</v>
      </c>
      <c r="N18" s="49">
        <f t="shared" si="4"/>
        <v>-5.1741293532338375</v>
      </c>
      <c r="O18" s="49">
        <f t="shared" si="5"/>
        <v>115.5151515151515</v>
      </c>
      <c r="P18" s="5">
        <v>100.1</v>
      </c>
      <c r="Q18" s="13">
        <v>90.1</v>
      </c>
      <c r="R18" s="52">
        <f t="shared" si="6"/>
        <v>90.00999000999</v>
      </c>
      <c r="S18" s="52">
        <f t="shared" si="7"/>
        <v>-9.990009990009995</v>
      </c>
      <c r="T18" s="49">
        <f t="shared" si="8"/>
        <v>94.54354669464847</v>
      </c>
    </row>
    <row r="19" spans="1:20" ht="12.75">
      <c r="A19" s="35" t="s">
        <v>33</v>
      </c>
      <c r="B19" s="36" t="s">
        <v>34</v>
      </c>
      <c r="C19" s="37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37"/>
      <c r="R19" s="37"/>
      <c r="S19" s="37"/>
      <c r="T19" s="7"/>
    </row>
    <row r="20" spans="1:20" ht="39">
      <c r="A20" s="5" t="s">
        <v>35</v>
      </c>
      <c r="B20" s="12" t="s">
        <v>36</v>
      </c>
      <c r="C20" s="13" t="s">
        <v>42</v>
      </c>
      <c r="D20" s="42">
        <v>1643.4</v>
      </c>
      <c r="E20" s="42">
        <v>1762</v>
      </c>
      <c r="F20" s="42">
        <v>1579</v>
      </c>
      <c r="G20" s="42">
        <v>3825.7</v>
      </c>
      <c r="H20" s="49">
        <f t="shared" si="0"/>
        <v>242.2862571247625</v>
      </c>
      <c r="I20" s="49">
        <f t="shared" si="1"/>
        <v>142.2862571247625</v>
      </c>
      <c r="J20" s="49">
        <f t="shared" si="2"/>
        <v>217.12258796821794</v>
      </c>
      <c r="K20" s="42">
        <v>1645.3</v>
      </c>
      <c r="L20" s="42">
        <v>2651.2</v>
      </c>
      <c r="M20" s="49">
        <f t="shared" si="3"/>
        <v>161.13778642192912</v>
      </c>
      <c r="N20" s="49">
        <f t="shared" si="4"/>
        <v>61.13778642192912</v>
      </c>
      <c r="O20" s="49">
        <f t="shared" si="5"/>
        <v>69.29973599602687</v>
      </c>
      <c r="P20" s="42">
        <v>1720.5</v>
      </c>
      <c r="Q20" s="56">
        <v>1721.2</v>
      </c>
      <c r="R20" s="52">
        <f t="shared" si="6"/>
        <v>100.04068584713745</v>
      </c>
      <c r="S20" s="52">
        <f t="shared" si="7"/>
        <v>0.04068584713745338</v>
      </c>
      <c r="T20" s="49">
        <f t="shared" si="8"/>
        <v>64.92154496077248</v>
      </c>
    </row>
    <row r="21" spans="1:20" ht="12.75">
      <c r="A21" s="5"/>
      <c r="B21" s="44" t="s">
        <v>37</v>
      </c>
      <c r="C21" s="13" t="s">
        <v>0</v>
      </c>
      <c r="D21" s="5">
        <v>132.9</v>
      </c>
      <c r="E21" s="5">
        <v>101.8</v>
      </c>
      <c r="F21" s="5">
        <v>85.3</v>
      </c>
      <c r="G21" s="5">
        <v>206.6</v>
      </c>
      <c r="H21" s="49">
        <f t="shared" si="0"/>
        <v>242.20398593200468</v>
      </c>
      <c r="I21" s="49">
        <f t="shared" si="1"/>
        <v>142.20398593200468</v>
      </c>
      <c r="J21" s="49">
        <f t="shared" si="2"/>
        <v>202.94695481335953</v>
      </c>
      <c r="K21" s="41">
        <v>100</v>
      </c>
      <c r="L21" s="5">
        <v>65.6</v>
      </c>
      <c r="M21" s="49">
        <f t="shared" si="3"/>
        <v>65.6</v>
      </c>
      <c r="N21" s="49">
        <f t="shared" si="4"/>
        <v>-34.400000000000006</v>
      </c>
      <c r="O21" s="49">
        <f t="shared" si="5"/>
        <v>31.75217812197483</v>
      </c>
      <c r="P21" s="5">
        <v>100.4</v>
      </c>
      <c r="Q21" s="13">
        <v>61.9</v>
      </c>
      <c r="R21" s="52">
        <f t="shared" si="6"/>
        <v>61.653386454183256</v>
      </c>
      <c r="S21" s="52">
        <f t="shared" si="7"/>
        <v>-38.346613545816744</v>
      </c>
      <c r="T21" s="49">
        <f t="shared" si="8"/>
        <v>94.35975609756098</v>
      </c>
    </row>
    <row r="22" spans="1:20" ht="25.5">
      <c r="A22" s="5" t="s">
        <v>38</v>
      </c>
      <c r="B22" s="12" t="s">
        <v>39</v>
      </c>
      <c r="C22" s="13" t="s">
        <v>43</v>
      </c>
      <c r="D22" s="5">
        <v>25.4</v>
      </c>
      <c r="E22" s="5">
        <v>14.2</v>
      </c>
      <c r="F22" s="5">
        <v>18.9</v>
      </c>
      <c r="G22" s="5">
        <v>20.1</v>
      </c>
      <c r="H22" s="49">
        <f t="shared" si="0"/>
        <v>106.34920634920637</v>
      </c>
      <c r="I22" s="49">
        <f t="shared" si="1"/>
        <v>6.349206349206369</v>
      </c>
      <c r="J22" s="49">
        <f t="shared" si="2"/>
        <v>141.5492957746479</v>
      </c>
      <c r="K22" s="5">
        <v>14.2</v>
      </c>
      <c r="L22" s="5">
        <v>32.7</v>
      </c>
      <c r="M22" s="49">
        <f t="shared" si="3"/>
        <v>230.2816901408451</v>
      </c>
      <c r="N22" s="49">
        <f t="shared" si="4"/>
        <v>130.2816901408451</v>
      </c>
      <c r="O22" s="49">
        <f t="shared" si="5"/>
        <v>162.6865671641791</v>
      </c>
      <c r="P22" s="5">
        <v>11.2</v>
      </c>
      <c r="Q22" s="13">
        <v>19.6</v>
      </c>
      <c r="R22" s="52">
        <f t="shared" si="6"/>
        <v>175.00000000000003</v>
      </c>
      <c r="S22" s="52">
        <f t="shared" si="7"/>
        <v>75.00000000000003</v>
      </c>
      <c r="T22" s="49">
        <f t="shared" si="8"/>
        <v>59.9388379204893</v>
      </c>
    </row>
    <row r="23" spans="1:20" ht="25.5">
      <c r="A23" s="5" t="s">
        <v>40</v>
      </c>
      <c r="B23" s="12" t="s">
        <v>41</v>
      </c>
      <c r="C23" s="13" t="s">
        <v>44</v>
      </c>
      <c r="D23" s="5">
        <v>28.8</v>
      </c>
      <c r="E23" s="5">
        <v>28.5</v>
      </c>
      <c r="F23" s="5">
        <v>28.8</v>
      </c>
      <c r="G23" s="5">
        <v>28.1</v>
      </c>
      <c r="H23" s="49">
        <f t="shared" si="0"/>
        <v>97.56944444444444</v>
      </c>
      <c r="I23" s="49">
        <f t="shared" si="1"/>
        <v>-2.430555555555557</v>
      </c>
      <c r="J23" s="49">
        <f t="shared" si="2"/>
        <v>98.59649122807018</v>
      </c>
      <c r="K23" s="41">
        <v>29</v>
      </c>
      <c r="L23" s="5">
        <v>28.2</v>
      </c>
      <c r="M23" s="49">
        <f t="shared" si="3"/>
        <v>97.24137931034483</v>
      </c>
      <c r="N23" s="49">
        <f t="shared" si="4"/>
        <v>-2.7586206896551744</v>
      </c>
      <c r="O23" s="49">
        <f t="shared" si="5"/>
        <v>100.35587188612098</v>
      </c>
      <c r="P23" s="5">
        <v>29.1</v>
      </c>
      <c r="Q23" s="13">
        <v>28.4</v>
      </c>
      <c r="R23" s="52">
        <f t="shared" si="6"/>
        <v>97.59450171821304</v>
      </c>
      <c r="S23" s="52">
        <f t="shared" si="7"/>
        <v>-2.4054982817869615</v>
      </c>
      <c r="T23" s="49">
        <f t="shared" si="8"/>
        <v>100.70921985815602</v>
      </c>
    </row>
    <row r="24" spans="1:20" s="34" customFormat="1" ht="12.75">
      <c r="A24" s="14" t="s">
        <v>45</v>
      </c>
      <c r="B24" s="15" t="s">
        <v>11</v>
      </c>
      <c r="C24" s="1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33"/>
      <c r="R24" s="33"/>
      <c r="S24" s="33"/>
      <c r="T24" s="7"/>
    </row>
    <row r="25" spans="1:20" ht="39">
      <c r="A25" s="18"/>
      <c r="B25" s="19" t="s">
        <v>12</v>
      </c>
      <c r="C25" s="5" t="s">
        <v>13</v>
      </c>
      <c r="D25" s="6">
        <v>6.8</v>
      </c>
      <c r="E25" s="50">
        <v>4.8</v>
      </c>
      <c r="F25" s="6">
        <v>4.9</v>
      </c>
      <c r="G25" s="6">
        <v>4.5</v>
      </c>
      <c r="H25" s="49">
        <f t="shared" si="0"/>
        <v>91.83673469387755</v>
      </c>
      <c r="I25" s="49">
        <f t="shared" si="1"/>
        <v>-8.163265306122454</v>
      </c>
      <c r="J25" s="49">
        <f t="shared" si="2"/>
        <v>93.75</v>
      </c>
      <c r="K25" s="6">
        <v>4.8</v>
      </c>
      <c r="L25" s="6">
        <v>4.2</v>
      </c>
      <c r="M25" s="49">
        <f t="shared" si="3"/>
        <v>87.50000000000001</v>
      </c>
      <c r="N25" s="49">
        <f t="shared" si="4"/>
        <v>-12.499999999999986</v>
      </c>
      <c r="O25" s="49">
        <f t="shared" si="5"/>
        <v>93.33333333333333</v>
      </c>
      <c r="P25" s="6">
        <v>4.9</v>
      </c>
      <c r="Q25" s="31">
        <v>4.4</v>
      </c>
      <c r="R25" s="52">
        <f t="shared" si="6"/>
        <v>89.79591836734694</v>
      </c>
      <c r="S25" s="52">
        <f t="shared" si="7"/>
        <v>-10.204081632653057</v>
      </c>
      <c r="T25" s="49">
        <f t="shared" si="8"/>
        <v>104.76190476190477</v>
      </c>
    </row>
    <row r="26" spans="1:20" s="34" customFormat="1" ht="12.75">
      <c r="A26" s="20" t="s">
        <v>46</v>
      </c>
      <c r="B26" s="21" t="s">
        <v>9</v>
      </c>
      <c r="C26" s="22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51"/>
      <c r="R26" s="51"/>
      <c r="S26" s="51"/>
      <c r="T26" s="7"/>
    </row>
    <row r="27" spans="1:20" ht="12.75">
      <c r="A27" s="18" t="s">
        <v>47</v>
      </c>
      <c r="B27" s="23" t="s">
        <v>14</v>
      </c>
      <c r="C27" s="24" t="s">
        <v>4</v>
      </c>
      <c r="D27" s="6">
        <v>26.4</v>
      </c>
      <c r="E27" s="6">
        <v>26.4</v>
      </c>
      <c r="F27" s="6">
        <v>26.4</v>
      </c>
      <c r="G27" s="6">
        <v>26.4</v>
      </c>
      <c r="H27" s="49">
        <f t="shared" si="0"/>
        <v>100</v>
      </c>
      <c r="I27" s="49">
        <f t="shared" si="1"/>
        <v>0</v>
      </c>
      <c r="J27" s="49">
        <f t="shared" si="2"/>
        <v>100</v>
      </c>
      <c r="K27" s="6">
        <v>26.4</v>
      </c>
      <c r="L27" s="6">
        <v>26.45</v>
      </c>
      <c r="M27" s="49">
        <f t="shared" si="3"/>
        <v>100.18939393939394</v>
      </c>
      <c r="N27" s="49">
        <f t="shared" si="4"/>
        <v>0.18939393939393767</v>
      </c>
      <c r="O27" s="49">
        <f t="shared" si="5"/>
        <v>100.18939393939394</v>
      </c>
      <c r="P27" s="6">
        <v>26.5</v>
      </c>
      <c r="Q27" s="31">
        <v>26.56</v>
      </c>
      <c r="R27" s="52">
        <f t="shared" si="6"/>
        <v>100.22641509433963</v>
      </c>
      <c r="S27" s="52">
        <f t="shared" si="7"/>
        <v>0.2264150943396288</v>
      </c>
      <c r="T27" s="49">
        <f t="shared" si="8"/>
        <v>100.41587901701322</v>
      </c>
    </row>
    <row r="28" spans="1:20" ht="25.5">
      <c r="A28" s="18" t="s">
        <v>48</v>
      </c>
      <c r="B28" s="23" t="s">
        <v>1</v>
      </c>
      <c r="C28" s="24" t="s">
        <v>0</v>
      </c>
      <c r="D28" s="25">
        <v>1.19</v>
      </c>
      <c r="E28" s="26">
        <v>0.72</v>
      </c>
      <c r="F28" s="26">
        <v>0.74</v>
      </c>
      <c r="G28" s="26">
        <v>0.71</v>
      </c>
      <c r="H28" s="49">
        <f t="shared" si="0"/>
        <v>95.94594594594594</v>
      </c>
      <c r="I28" s="49">
        <f t="shared" si="1"/>
        <v>-4.054054054054063</v>
      </c>
      <c r="J28" s="49">
        <f t="shared" si="2"/>
        <v>98.6111111111111</v>
      </c>
      <c r="K28" s="26">
        <v>0.74</v>
      </c>
      <c r="L28" s="26">
        <v>3.14</v>
      </c>
      <c r="M28" s="49">
        <f t="shared" si="3"/>
        <v>424.3243243243244</v>
      </c>
      <c r="N28" s="49">
        <f t="shared" si="4"/>
        <v>324.3243243243244</v>
      </c>
      <c r="O28" s="49">
        <f t="shared" si="5"/>
        <v>442.2535211267606</v>
      </c>
      <c r="P28" s="26">
        <v>0.72</v>
      </c>
      <c r="Q28" s="53">
        <v>0.73</v>
      </c>
      <c r="R28" s="52">
        <f t="shared" si="6"/>
        <v>101.38888888888889</v>
      </c>
      <c r="S28" s="52">
        <f t="shared" si="7"/>
        <v>1.3888888888888857</v>
      </c>
      <c r="T28" s="49">
        <f t="shared" si="8"/>
        <v>23.2484076433121</v>
      </c>
    </row>
    <row r="29" spans="1:22" ht="36" customHeight="1">
      <c r="A29" s="18" t="s">
        <v>49</v>
      </c>
      <c r="B29" s="19" t="s">
        <v>15</v>
      </c>
      <c r="C29" s="5" t="s">
        <v>16</v>
      </c>
      <c r="D29" s="27">
        <v>103.2</v>
      </c>
      <c r="E29" s="28">
        <v>106.4</v>
      </c>
      <c r="F29" s="28">
        <v>100</v>
      </c>
      <c r="G29" s="28">
        <v>102.9</v>
      </c>
      <c r="H29" s="49">
        <f t="shared" si="0"/>
        <v>102.90000000000002</v>
      </c>
      <c r="I29" s="49">
        <f t="shared" si="1"/>
        <v>2.90000000000002</v>
      </c>
      <c r="J29" s="49">
        <f t="shared" si="2"/>
        <v>96.71052631578947</v>
      </c>
      <c r="K29" s="28">
        <v>101.1</v>
      </c>
      <c r="L29" s="28">
        <v>103.1</v>
      </c>
      <c r="M29" s="49">
        <f t="shared" si="3"/>
        <v>101.9782393669634</v>
      </c>
      <c r="N29" s="49">
        <f t="shared" si="4"/>
        <v>1.9782393669633933</v>
      </c>
      <c r="O29" s="49">
        <f t="shared" si="5"/>
        <v>100.19436345966956</v>
      </c>
      <c r="P29" s="28">
        <v>101.1</v>
      </c>
      <c r="Q29" s="54">
        <v>101.7</v>
      </c>
      <c r="R29" s="52">
        <f t="shared" si="6"/>
        <v>100.59347181008901</v>
      </c>
      <c r="S29" s="52">
        <f t="shared" si="7"/>
        <v>0.5934718100890137</v>
      </c>
      <c r="T29" s="49">
        <f t="shared" si="8"/>
        <v>98.64209505334628</v>
      </c>
      <c r="U29" s="29"/>
      <c r="V29" s="30"/>
    </row>
  </sheetData>
  <sheetProtection/>
  <mergeCells count="26">
    <mergeCell ref="B3:C3"/>
    <mergeCell ref="B1:T1"/>
    <mergeCell ref="A5:A7"/>
    <mergeCell ref="F5:J5"/>
    <mergeCell ref="J6:J7"/>
    <mergeCell ref="L6:L7"/>
    <mergeCell ref="O6:O7"/>
    <mergeCell ref="P5:T5"/>
    <mergeCell ref="Q6:Q7"/>
    <mergeCell ref="T6:T7"/>
    <mergeCell ref="D2:Q2"/>
    <mergeCell ref="D3:Q3"/>
    <mergeCell ref="D4:Q4"/>
    <mergeCell ref="B5:B7"/>
    <mergeCell ref="C5:C7"/>
    <mergeCell ref="D6:D7"/>
    <mergeCell ref="E6:E7"/>
    <mergeCell ref="F6:F7"/>
    <mergeCell ref="G6:G7"/>
    <mergeCell ref="K5:O5"/>
    <mergeCell ref="H6:H7"/>
    <mergeCell ref="I6:I7"/>
    <mergeCell ref="M6:M7"/>
    <mergeCell ref="N6:N7"/>
    <mergeCell ref="R6:R7"/>
    <mergeCell ref="S6:S7"/>
  </mergeCells>
  <printOptions/>
  <pageMargins left="0.2362204724409449" right="0.03937007874015748" top="0.35433070866141736" bottom="0.35433070866141736" header="0.31496062992125984" footer="0.31496062992125984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Пивоварчик Лидия Геннадьевна</cp:lastModifiedBy>
  <cp:lastPrinted>2019-05-28T11:54:49Z</cp:lastPrinted>
  <dcterms:created xsi:type="dcterms:W3CDTF">2013-05-25T16:45:04Z</dcterms:created>
  <dcterms:modified xsi:type="dcterms:W3CDTF">2022-11-10T06:13:06Z</dcterms:modified>
  <cp:category/>
  <cp:version/>
  <cp:contentType/>
  <cp:contentStatus/>
</cp:coreProperties>
</file>