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4 квартал 2011" sheetId="5" r:id="rId1"/>
  </sheets>
  <calcPr calcId="124519"/>
</workbook>
</file>

<file path=xl/calcChain.xml><?xml version="1.0" encoding="utf-8"?>
<calcChain xmlns="http://schemas.openxmlformats.org/spreadsheetml/2006/main">
  <c r="E36" i="5"/>
  <c r="D36"/>
  <c r="C36"/>
  <c r="F35"/>
  <c r="F36" s="1"/>
  <c r="E30"/>
  <c r="D30"/>
  <c r="C30"/>
  <c r="F29"/>
  <c r="G30" s="1"/>
  <c r="E24"/>
  <c r="D24"/>
  <c r="C24"/>
  <c r="F23"/>
  <c r="F24" s="1"/>
  <c r="G36" l="1"/>
  <c r="G35"/>
  <c r="G29"/>
  <c r="F30"/>
  <c r="G24"/>
  <c r="G23"/>
  <c r="E18"/>
  <c r="D18"/>
  <c r="C18"/>
  <c r="F17"/>
  <c r="F18" s="1"/>
  <c r="E12"/>
  <c r="E37" s="1"/>
  <c r="D12"/>
  <c r="D37" s="1"/>
  <c r="C12"/>
  <c r="C37" s="1"/>
  <c r="F11"/>
  <c r="G12" s="1"/>
  <c r="G37" l="1"/>
  <c r="G11"/>
  <c r="F12"/>
  <c r="F37" s="1"/>
  <c r="G18"/>
  <c r="G17"/>
</calcChain>
</file>

<file path=xl/sharedStrings.xml><?xml version="1.0" encoding="utf-8"?>
<sst xmlns="http://schemas.openxmlformats.org/spreadsheetml/2006/main" count="100" uniqueCount="48">
  <si>
    <t>Категории</t>
  </si>
  <si>
    <t>Цены/поставщики</t>
  </si>
  <si>
    <t>Средняя цена, руб</t>
  </si>
  <si>
    <t>Начальная цена, руб</t>
  </si>
  <si>
    <t>Наименование</t>
  </si>
  <si>
    <t>Х</t>
  </si>
  <si>
    <t>Характеристика</t>
  </si>
  <si>
    <t>Количество, шт</t>
  </si>
  <si>
    <t>Цена за единицу, руб</t>
  </si>
  <si>
    <t>Итого</t>
  </si>
  <si>
    <t xml:space="preserve"> </t>
  </si>
  <si>
    <t>Номер п/п</t>
  </si>
  <si>
    <t>Адрес</t>
  </si>
  <si>
    <t>Телефон</t>
  </si>
  <si>
    <t>Главный врач                                    _______________В. А. Каданцев</t>
  </si>
  <si>
    <t>Начальник ОМТС                              _______________О.В.Кажуро</t>
  </si>
  <si>
    <t>Наименование  источника</t>
  </si>
  <si>
    <t xml:space="preserve">Дата, номер коммерческого предложения </t>
  </si>
  <si>
    <t>Исполнитель: экономист отдела материально-технического снабжения</t>
  </si>
  <si>
    <t>тел/факс. 8(34675) 6-79-98</t>
  </si>
  <si>
    <t>e-mail: mtsucgb@mail.ru</t>
  </si>
  <si>
    <t>Пищевая ценность: В 100мл смеси; Белок г: 1,4-1,5; Жир г.: 3,60-3,72; Углеводы без волокон г: 6,96-7,10; Пребиотики: наличие. Минеральные вещества (Натрий,мг:21-26; Калий, мг: 59-75; Хлориды, мг: 44-68; Кальций, мг: 53-59; Фосфор, мг: 28-46; Магний, мг: 5,1-6,0; Железо, мг: 0,7-0,79; Цинк,мг: 0,5-0,7; Медь,мкг: 47-51; Марганец, мкг: 4-13; Селен,мкг: 1,1-2,1; Йод, мкг: 8,1-13,2). Витамины (Витамин А мкг-экв: 54-57; Витами Д мкг: 0,86-0,91; Витамин Е мг-экв: 0,7-1,1; Витамин К мкг: 4,0-5,4; Витамин В1 мг: 0,066-0,080; Витамин В2 мг: 0,065-0,140; Ниацин РР мг: 0,70-0,75; Пантотеновая кислота мг: 0,3-0,40; Витамин В6 мг: 0,040-0,047; Фолиевая кислота мкг: 7,5-9,0; Витамин В12 мг: 0,17-0,19; Биотин мкг: 1,8-2,5; Витамин С мг: 8,8-10,0; Холин мг: 8.0-10.0; Таурин мг: 4,3-4,5; Нуклеотиды мг: 1,3-2,7) Энергетическая ценность  ккал: 67-68</t>
  </si>
  <si>
    <t>Пищевая ценность: В 100мл смеси; Белок г.: 1,53-1,60; Жир г.: 3,3-4,0; Углеводы без волокон г.: 6,9-8,2; Пребиотики: наличие. Минеральные вещества: Натрий,мг: 24-28; Калий, мг: 66-83; Хлориды, мг: 44-77; Кальций, мг: 59-70; Фосфор, мг: 35-51; Магний, мг: 5,5-8,2; Железо, мг: 0,89-1,00; Цинк,мг: 0,5-0,7; Медь,мкг: 47-50; Марганец,мкг: 4,3-13,0; Селен,мкг: 1,1-2,1; Йод, мкг: 9,4-13,2. Витамины: Витамин А мкг-экв 54-59,9; Витами Д мкг 0,86-0,91; Витамин Е мг-экв 0,8-1,1; Витамин К мкг 4,2-5,4; Витамин В1 мг 0,066-0,080; Витамин В2 мг 0,099-0,140; Ниацин РР мг 0,7-0,8; Пантотеновая кислота 0,34-0,41; Витамин В6 0,04-0,082; Фолиевая кислота мкг 7,5-10.8; Витамин В12 мкг 0,17-0.19; Биотин МГК 2,0-2,5; Витамин С мг 9,7-10,0; Холин мг 8,0-10,0; Таурин мг 4,5-5,4; Нуклеотиды мг 1,4-2,6; Энергетичская ценность ккал 66-68.</t>
  </si>
  <si>
    <t>Пищевая ценность: В 100мл продукта; Калорийность 62-73; Белки, г 2,1-2,6; Жиры, г 2,4-3,7; Углеводы, г 6,7-8,0. Минеральные вещества: Натрий, мг 25-36; Калий, мг 95-127; Хлориды, мг 64-96; Кальций, мг 105-140; Фосфор, мг 66-76; Магний, мг 7,4-9,5; Железо, мг 0,9-1,2; Медь, мкг 36-66; Цинк, мг 0,5-0,8; Марганец, мкг 7,0-9,0. Витамины Витамин А, мкг экв 74-81; Витамин Д, мкг экв 1,0-1,6; Витамин Е, мг экв 0,9-2,0; Витамин К1, мкг 4,7-7,5; Витамин С, мг 8-11; Витамин В1, мг 0,06-0,10; Витамин В2, мг 0,12-0,16; Ниацин (РР), мг 0,74-1,28; Витамин В6, мг 0,047-0,182; Фолиевая кислота, мкг 8,7-18,2; Пантотеновая кислота, мг 0,4-0,55; Витамин В12 мкг 0,1-0,44; Биотин мкг 1,6-3,5; Холин, мг 5,0-14.</t>
  </si>
  <si>
    <t>Пищевая ценность: На 100 мл смеси; Белок г: 2,0-3,0; Жир г: 1,5-2,5; Углеводы, г: 11,5-15,5; Пребиотики: инулин; Минеральные вещества (Железо мг: 1-2; Цинк мг: 0,5-1,0; Йод мкг: наличие). Витамины: В1, В2, РР, А, С, Е. Энергетическая ценность ккал: 67-68</t>
  </si>
  <si>
    <t>Вх. №283 от 08.02.2012г.</t>
  </si>
  <si>
    <t>620149, г. Екатеринбург, ул. С.Дерябиной, д.24</t>
  </si>
  <si>
    <t>ЗАО "Компания Юнилэнд-Екатеринбург"</t>
  </si>
  <si>
    <t>Дата составления сводной таблицы  17 февраля 2012 года</t>
  </si>
  <si>
    <t>Шувалова Марина Олеговна</t>
  </si>
  <si>
    <t>8(343)260-60-60</t>
  </si>
  <si>
    <t>Пищевая ценность: В 100 мл продукта. Калорийность 66-68; кДж 276-290; Жиры, г 3,2-3,4; Линолевая кислота, г 0,5-0,6; а-линоленовая кислота, мг 55-83; Белки г 1,51-1,6; Казеин/белки молочной сыворотки 30/70-50/50; Углеводы, г 0,7-8; Лактоза , г 4,4-5,0; Мальтодекстрин, г 2,2-2,5; Крахмал, г 1,2-1,3. Минеральные вещества. Натрий, мг 22-27; Калий, мг 67-76; Хлориды, мг 45-71; Кальций, мг 56-77; Фосфор, мг 30-51; Магний, мг 5,0-6,3; Витамин А мкг экв. Ретинола 61-71; Витамин Д мкг 1,0-1,1; Витамин Е, мг 0,86-0,9; Витамин К1, мкг 3,5-5,1; Витамин С , мг 7,0-11; Витамин В1 , мг 0,0,7-0,3; Витамин В2 , мг 0,0,8-0,5; Ниацин (РР), мг 0,52-0,62; Витамин В6, мг 0,05-0,08; Фолиевая кислота, мкг 6,0-8,8; Пантотеновая кислота, мг 0,3-0,4; Витамин В12, мкг 0,2-0,3; Биотин, мкг 2,0-3,3; Холин, мг 6,0-8,1; Инозитол, мг 3,0-5,9; Таурин, мг 4,0-5,8; L-Карнитин, мг 1,1-1,3; Железо, мг 0,7-1,4; Йод, мкг 8,0-12,0; Медь, мкг 0,04-0,07; Цинк, мг 0,5-0,8; Марганец, мкг 4,0-8,1; Селен 1,2-2,5</t>
  </si>
  <si>
    <t>В цену товара включены расходы: на упаковку, погрузку, доставку, разгрузку,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</si>
  <si>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Цены действительны до 31 декабря 2012 года.</t>
  </si>
  <si>
    <t>ООО "Рост-2008"</t>
  </si>
  <si>
    <t>Вх. №284 от 09.02.2012г.</t>
  </si>
  <si>
    <t>ООО "Унимаг"</t>
  </si>
  <si>
    <t>Вх. №285 от 09.02.2012г.</t>
  </si>
  <si>
    <t xml:space="preserve">8(343)216-62-62    </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</si>
  <si>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</si>
  <si>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Начальная (максимальная) цена контракта:  6 534 825 (Шесть миллионов пятьсот тридцать четыре тысячи восемьсот двадцать пять рублей) 00 копеек</t>
  </si>
  <si>
    <r>
      <t xml:space="preserve"> Способ размещения заказа             </t>
    </r>
    <r>
      <rPr>
        <i/>
        <sz val="10"/>
        <color theme="1"/>
        <rFont val="Calibri"/>
        <family val="2"/>
        <charset val="204"/>
        <scheme val="minor"/>
      </rPr>
      <t xml:space="preserve">  Открытый аукцион в электронной форме среди субъектов малого предпринимательства</t>
    </r>
  </si>
  <si>
    <t>Часть IV.Обоснование расчета  начальной (максимальной) цены контракта на поставку детского питания за счет бюджета города Югорска
(субвенции на обеспечение бесплатными молочными продуктами питания) на 2012 год по разделу (1003)
 для  МБЛПУ "Центральная городская больница города Югорска"</t>
  </si>
  <si>
    <t>Адаптированная сухая молочная смесь  "Семилак-1" для вскармливания детей от 0 до 6-ти месяцев или эквивалент</t>
  </si>
  <si>
    <t>Адаптированная сухая молочная смесь "Семилак-2" для вскармливания детей от 6 до 12-ти месяцев или эквивалент</t>
  </si>
  <si>
    <t>Сухой молочный напиток "Семилак-3" для детей старше 1 года или эквивалент</t>
  </si>
  <si>
    <t>Сухая кисломолочная смесь с железом, содержащая живые бифидобактерии  "Нан кисломолочный" для вскармливания детей с 6 до 12 месяцев или эквивалент</t>
  </si>
  <si>
    <t>Каша сухая молочная быстрорастворимая  "Фрутоняня"для питания детей с 5 месяцев, обогащенная инулином или эквивалент</t>
  </si>
</sst>
</file>

<file path=xl/styles.xml><?xml version="1.0" encoding="utf-8"?>
<styleSheet xmlns="http://schemas.openxmlformats.org/spreadsheetml/2006/main">
  <numFmts count="1">
    <numFmt numFmtId="164" formatCode="0.0"/>
  </numFmts>
  <fonts count="9">
    <font>
      <sz val="11"/>
      <color theme="1"/>
      <name val="Calibri"/>
      <family val="2"/>
      <charset val="204"/>
      <scheme val="minor"/>
    </font>
    <font>
      <b/>
      <sz val="11"/>
      <color theme="1"/>
      <name val="Times New Roman"/>
      <family val="1"/>
      <charset val="204"/>
    </font>
    <font>
      <sz val="11"/>
      <color theme="1"/>
      <name val="Times New Roman"/>
      <family val="1"/>
      <charset val="204"/>
    </font>
    <font>
      <b/>
      <sz val="11"/>
      <color theme="1"/>
      <name val="Calibri"/>
      <family val="2"/>
      <charset val="204"/>
      <scheme val="minor"/>
    </font>
    <font>
      <sz val="10"/>
      <color theme="1"/>
      <name val="Times New Roman"/>
      <family val="1"/>
      <charset val="204"/>
    </font>
    <font>
      <sz val="10"/>
      <color theme="1"/>
      <name val="Calibri"/>
      <family val="2"/>
      <charset val="204"/>
      <scheme val="minor"/>
    </font>
    <font>
      <b/>
      <sz val="10"/>
      <color theme="1"/>
      <name val="Times New Roman"/>
      <family val="1"/>
      <charset val="204"/>
    </font>
    <font>
      <b/>
      <sz val="10"/>
      <color theme="1"/>
      <name val="Calibri"/>
      <family val="2"/>
      <charset val="204"/>
      <scheme val="minor"/>
    </font>
    <font>
      <i/>
      <sz val="10"/>
      <color theme="1"/>
      <name val="Calibri"/>
      <family val="2"/>
      <charset val="204"/>
      <scheme val="minor"/>
    </font>
  </fonts>
  <fills count="2">
    <fill>
      <patternFill patternType="none"/>
    </fill>
    <fill>
      <patternFill patternType="gray125"/>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3">
    <xf numFmtId="0" fontId="0" fillId="0" borderId="0" xfId="0"/>
    <xf numFmtId="0" fontId="1" fillId="0" borderId="0" xfId="0" applyFont="1"/>
    <xf numFmtId="2" fontId="2" fillId="0" borderId="0" xfId="0" applyNumberFormat="1" applyFont="1" applyBorder="1" applyAlignment="1">
      <alignment horizontal="center" vertical="center"/>
    </xf>
    <xf numFmtId="164" fontId="1" fillId="0" borderId="0" xfId="0" applyNumberFormat="1" applyFont="1" applyBorder="1" applyAlignment="1"/>
    <xf numFmtId="0" fontId="3" fillId="0" borderId="0" xfId="0" applyFont="1" applyBorder="1" applyAlignment="1"/>
    <xf numFmtId="0" fontId="0" fillId="0" borderId="0" xfId="0" applyAlignment="1"/>
    <xf numFmtId="0" fontId="4" fillId="0" borderId="10" xfId="0" applyFont="1" applyBorder="1" applyAlignment="1">
      <alignment horizontal="center" vertical="center" wrapText="1"/>
    </xf>
    <xf numFmtId="0" fontId="4" fillId="0" borderId="10" xfId="0" applyFont="1" applyBorder="1" applyAlignment="1">
      <alignment horizontal="center"/>
    </xf>
    <xf numFmtId="0" fontId="5" fillId="0" borderId="0" xfId="0" applyFont="1"/>
    <xf numFmtId="0" fontId="4" fillId="0" borderId="0" xfId="0" applyFont="1" applyFill="1" applyBorder="1"/>
    <xf numFmtId="0" fontId="4" fillId="0" borderId="0" xfId="0" applyFont="1" applyBorder="1"/>
    <xf numFmtId="0" fontId="4" fillId="0" borderId="0" xfId="0" applyFont="1"/>
    <xf numFmtId="0" fontId="4" fillId="0" borderId="8" xfId="0" applyFont="1" applyBorder="1" applyAlignment="1">
      <alignment horizontal="center"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2" fontId="4" fillId="0" borderId="6" xfId="0" applyNumberFormat="1" applyFont="1" applyBorder="1" applyAlignment="1">
      <alignment horizontal="center" vertical="center"/>
    </xf>
    <xf numFmtId="0" fontId="4" fillId="0" borderId="11" xfId="0" applyFont="1" applyBorder="1" applyAlignment="1">
      <alignment horizontal="center"/>
    </xf>
    <xf numFmtId="0" fontId="4" fillId="0" borderId="11" xfId="0" applyFont="1" applyBorder="1" applyAlignment="1">
      <alignment horizontal="center" vertical="center" wrapText="1"/>
    </xf>
    <xf numFmtId="2" fontId="4" fillId="0" borderId="11" xfId="0" applyNumberFormat="1" applyFont="1" applyBorder="1" applyAlignment="1">
      <alignment horizontal="center" vertical="center"/>
    </xf>
    <xf numFmtId="0" fontId="5" fillId="0" borderId="0" xfId="0" applyNumberFormat="1" applyFont="1" applyAlignment="1">
      <alignment horizontal="left" wrapText="1"/>
    </xf>
    <xf numFmtId="49"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5" fillId="0" borderId="11" xfId="0" applyFont="1" applyBorder="1" applyAlignment="1"/>
    <xf numFmtId="0" fontId="4" fillId="0" borderId="1" xfId="0" applyFont="1" applyBorder="1" applyAlignment="1">
      <alignment horizontal="center"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xf>
    <xf numFmtId="164" fontId="4" fillId="0" borderId="11" xfId="0" applyNumberFormat="1" applyFont="1" applyBorder="1" applyAlignment="1">
      <alignment horizontal="center" vertical="center" wrapText="1"/>
    </xf>
    <xf numFmtId="164" fontId="4" fillId="0" borderId="11" xfId="0" applyNumberFormat="1" applyFont="1" applyBorder="1" applyAlignment="1">
      <alignment horizontal="center"/>
    </xf>
    <xf numFmtId="0" fontId="5" fillId="0" borderId="11" xfId="0" applyFont="1" applyBorder="1" applyAlignment="1">
      <alignment horizontal="center"/>
    </xf>
    <xf numFmtId="0" fontId="4" fillId="0" borderId="0" xfId="0" applyFont="1" applyFill="1" applyBorder="1" applyAlignment="1"/>
    <xf numFmtId="0" fontId="5" fillId="0" borderId="0" xfId="0" applyFont="1" applyAlignment="1"/>
    <xf numFmtId="0" fontId="4" fillId="0" borderId="0" xfId="0" applyFont="1" applyFill="1" applyBorder="1" applyAlignment="1">
      <alignment horizontal="left" vertical="center" wrapText="1"/>
    </xf>
    <xf numFmtId="0" fontId="4" fillId="0" borderId="8" xfId="0" applyFont="1" applyBorder="1" applyAlignment="1">
      <alignment horizontal="center"/>
    </xf>
    <xf numFmtId="0" fontId="5" fillId="0" borderId="9" xfId="0" applyFont="1" applyBorder="1" applyAlignment="1"/>
    <xf numFmtId="0" fontId="4" fillId="0" borderId="1" xfId="0" applyFont="1" applyBorder="1" applyAlignment="1">
      <alignment horizontal="center"/>
    </xf>
    <xf numFmtId="0" fontId="4" fillId="0" borderId="7" xfId="0" applyFont="1" applyBorder="1" applyAlignment="1"/>
    <xf numFmtId="164" fontId="6" fillId="0" borderId="4" xfId="0" applyNumberFormat="1" applyFont="1" applyBorder="1" applyAlignment="1">
      <alignment horizontal="center" vertical="center"/>
    </xf>
    <xf numFmtId="0" fontId="7" fillId="0" borderId="5" xfId="0" applyFont="1" applyBorder="1" applyAlignment="1">
      <alignment horizontal="center" vertical="center"/>
    </xf>
    <xf numFmtId="0" fontId="6"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xf>
    <xf numFmtId="0" fontId="0" fillId="0" borderId="12" xfId="0" applyBorder="1" applyAlignment="1"/>
    <xf numFmtId="0" fontId="4" fillId="0" borderId="0" xfId="0" applyFont="1" applyAlignment="1">
      <alignment horizontal="left"/>
    </xf>
    <xf numFmtId="0" fontId="4" fillId="0" borderId="0" xfId="0" applyFont="1" applyBorder="1" applyAlignment="1"/>
    <xf numFmtId="0" fontId="4" fillId="0" borderId="0" xfId="0" applyFont="1" applyAlignment="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63"/>
  <sheetViews>
    <sheetView tabSelected="1" topLeftCell="C19" zoomScale="91" zoomScaleNormal="91" workbookViewId="0">
      <selection activeCell="C31" sqref="C31:E32"/>
    </sheetView>
  </sheetViews>
  <sheetFormatPr defaultRowHeight="14.4"/>
  <cols>
    <col min="1" max="1" width="13.6640625" customWidth="1"/>
    <col min="2" max="2" width="9" customWidth="1"/>
    <col min="3" max="3" width="30.44140625" customWidth="1"/>
    <col min="4" max="4" width="29.109375" customWidth="1"/>
    <col min="5" max="5" width="29" customWidth="1"/>
    <col min="6" max="6" width="13.44140625" customWidth="1"/>
    <col min="7" max="7" width="14.88671875" customWidth="1"/>
  </cols>
  <sheetData>
    <row r="1" spans="1:7">
      <c r="A1" s="46" t="s">
        <v>42</v>
      </c>
      <c r="B1" s="38"/>
      <c r="C1" s="38"/>
      <c r="D1" s="38"/>
      <c r="E1" s="38"/>
      <c r="F1" s="38"/>
      <c r="G1" s="38"/>
    </row>
    <row r="2" spans="1:7" ht="25.5" customHeight="1">
      <c r="A2" s="38"/>
      <c r="B2" s="38"/>
      <c r="C2" s="38"/>
      <c r="D2" s="38"/>
      <c r="E2" s="38"/>
      <c r="F2" s="38"/>
      <c r="G2" s="38"/>
    </row>
    <row r="3" spans="1:7" ht="10.5" customHeight="1">
      <c r="A3" s="1"/>
      <c r="B3" s="5"/>
      <c r="C3" s="5"/>
      <c r="D3" s="5"/>
      <c r="E3" s="5"/>
      <c r="F3" s="5"/>
      <c r="G3" s="5"/>
    </row>
    <row r="4" spans="1:7" ht="12" customHeight="1">
      <c r="A4" s="1"/>
      <c r="B4" s="5"/>
      <c r="C4" s="48" t="s">
        <v>41</v>
      </c>
      <c r="D4" s="49"/>
      <c r="E4" s="49"/>
      <c r="F4" s="49"/>
      <c r="G4" s="49"/>
    </row>
    <row r="5" spans="1:7">
      <c r="A5" s="22" t="s">
        <v>0</v>
      </c>
      <c r="B5" s="23"/>
      <c r="C5" s="22" t="s">
        <v>1</v>
      </c>
      <c r="D5" s="47"/>
      <c r="E5" s="47"/>
      <c r="F5" s="22" t="s">
        <v>2</v>
      </c>
      <c r="G5" s="22" t="s">
        <v>3</v>
      </c>
    </row>
    <row r="6" spans="1:7">
      <c r="A6" s="23"/>
      <c r="B6" s="23"/>
      <c r="C6" s="17">
        <v>1</v>
      </c>
      <c r="D6" s="17">
        <v>2</v>
      </c>
      <c r="E6" s="17">
        <v>3</v>
      </c>
      <c r="F6" s="22"/>
      <c r="G6" s="22"/>
    </row>
    <row r="7" spans="1:7" ht="19.2" customHeight="1">
      <c r="A7" s="22" t="s">
        <v>4</v>
      </c>
      <c r="B7" s="23"/>
      <c r="C7" s="21" t="s">
        <v>43</v>
      </c>
      <c r="D7" s="22"/>
      <c r="E7" s="22"/>
      <c r="F7" s="22" t="s">
        <v>5</v>
      </c>
      <c r="G7" s="22" t="s">
        <v>5</v>
      </c>
    </row>
    <row r="8" spans="1:7" ht="6" customHeight="1">
      <c r="A8" s="23"/>
      <c r="B8" s="23"/>
      <c r="C8" s="22"/>
      <c r="D8" s="22"/>
      <c r="E8" s="22"/>
      <c r="F8" s="22"/>
      <c r="G8" s="22"/>
    </row>
    <row r="9" spans="1:7" ht="107.25" customHeight="1">
      <c r="A9" s="22" t="s">
        <v>6</v>
      </c>
      <c r="B9" s="23"/>
      <c r="C9" s="22" t="s">
        <v>21</v>
      </c>
      <c r="D9" s="22"/>
      <c r="E9" s="22"/>
      <c r="F9" s="18" t="s">
        <v>5</v>
      </c>
      <c r="G9" s="18" t="s">
        <v>5</v>
      </c>
    </row>
    <row r="10" spans="1:7" ht="15.75" customHeight="1">
      <c r="A10" s="33" t="s">
        <v>7</v>
      </c>
      <c r="B10" s="23"/>
      <c r="C10" s="22">
        <v>4000</v>
      </c>
      <c r="D10" s="22"/>
      <c r="E10" s="22"/>
      <c r="F10" s="17" t="s">
        <v>5</v>
      </c>
      <c r="G10" s="17" t="s">
        <v>5</v>
      </c>
    </row>
    <row r="11" spans="1:7">
      <c r="A11" s="34" t="s">
        <v>8</v>
      </c>
      <c r="B11" s="23"/>
      <c r="C11" s="19">
        <v>163.30000000000001</v>
      </c>
      <c r="D11" s="19">
        <v>173.1</v>
      </c>
      <c r="E11" s="19">
        <v>168.2</v>
      </c>
      <c r="F11" s="19">
        <f>(E11+D11+C11)/3</f>
        <v>168.2</v>
      </c>
      <c r="G11" s="19">
        <f>F11</f>
        <v>168.2</v>
      </c>
    </row>
    <row r="12" spans="1:7">
      <c r="A12" s="35" t="s">
        <v>9</v>
      </c>
      <c r="B12" s="36"/>
      <c r="C12" s="19">
        <f>C11*C10</f>
        <v>653200</v>
      </c>
      <c r="D12" s="19">
        <f>D11*C10</f>
        <v>692400</v>
      </c>
      <c r="E12" s="19">
        <f>E11*C10</f>
        <v>672800</v>
      </c>
      <c r="F12" s="19">
        <f>F11*C10</f>
        <v>672800</v>
      </c>
      <c r="G12" s="19">
        <f>F11*C10</f>
        <v>672800</v>
      </c>
    </row>
    <row r="13" spans="1:7" ht="28.2" customHeight="1">
      <c r="A13" s="22" t="s">
        <v>4</v>
      </c>
      <c r="B13" s="23"/>
      <c r="C13" s="21" t="s">
        <v>44</v>
      </c>
      <c r="D13" s="22"/>
      <c r="E13" s="22"/>
      <c r="F13" s="22" t="s">
        <v>5</v>
      </c>
      <c r="G13" s="22" t="s">
        <v>5</v>
      </c>
    </row>
    <row r="14" spans="1:7" ht="4.5" customHeight="1">
      <c r="A14" s="23"/>
      <c r="B14" s="23"/>
      <c r="C14" s="22"/>
      <c r="D14" s="22"/>
      <c r="E14" s="22"/>
      <c r="F14" s="22"/>
      <c r="G14" s="22"/>
    </row>
    <row r="15" spans="1:7" ht="108.75" customHeight="1">
      <c r="A15" s="22" t="s">
        <v>6</v>
      </c>
      <c r="B15" s="23"/>
      <c r="C15" s="22" t="s">
        <v>22</v>
      </c>
      <c r="D15" s="22"/>
      <c r="E15" s="22"/>
      <c r="F15" s="18" t="s">
        <v>5</v>
      </c>
      <c r="G15" s="18" t="s">
        <v>5</v>
      </c>
    </row>
    <row r="16" spans="1:7">
      <c r="A16" s="33" t="s">
        <v>7</v>
      </c>
      <c r="B16" s="23"/>
      <c r="C16" s="22">
        <v>4000</v>
      </c>
      <c r="D16" s="22"/>
      <c r="E16" s="22"/>
      <c r="F16" s="17" t="s">
        <v>5</v>
      </c>
      <c r="G16" s="17" t="s">
        <v>5</v>
      </c>
    </row>
    <row r="17" spans="1:7">
      <c r="A17" s="34" t="s">
        <v>8</v>
      </c>
      <c r="B17" s="23"/>
      <c r="C17" s="19">
        <v>163.30000000000001</v>
      </c>
      <c r="D17" s="19">
        <v>173.1</v>
      </c>
      <c r="E17" s="19">
        <v>168.2</v>
      </c>
      <c r="F17" s="19">
        <f>(E17+D17+C17)/3</f>
        <v>168.2</v>
      </c>
      <c r="G17" s="19">
        <f>F17</f>
        <v>168.2</v>
      </c>
    </row>
    <row r="18" spans="1:7">
      <c r="A18" s="35" t="s">
        <v>9</v>
      </c>
      <c r="B18" s="36"/>
      <c r="C18" s="19">
        <f>C17*C16</f>
        <v>653200</v>
      </c>
      <c r="D18" s="19">
        <f>D17*C16</f>
        <v>692400</v>
      </c>
      <c r="E18" s="19">
        <f>E17*C16</f>
        <v>672800</v>
      </c>
      <c r="F18" s="19">
        <f>F17*C16</f>
        <v>672800</v>
      </c>
      <c r="G18" s="19">
        <f>F17*C16</f>
        <v>672800</v>
      </c>
    </row>
    <row r="19" spans="1:7" ht="9" customHeight="1">
      <c r="A19" s="22" t="s">
        <v>4</v>
      </c>
      <c r="B19" s="23"/>
      <c r="C19" s="21" t="s">
        <v>45</v>
      </c>
      <c r="D19" s="22"/>
      <c r="E19" s="22"/>
      <c r="F19" s="22" t="s">
        <v>5</v>
      </c>
      <c r="G19" s="22" t="s">
        <v>5</v>
      </c>
    </row>
    <row r="20" spans="1:7" ht="7.5" customHeight="1">
      <c r="A20" s="23"/>
      <c r="B20" s="23"/>
      <c r="C20" s="22"/>
      <c r="D20" s="22"/>
      <c r="E20" s="22"/>
      <c r="F20" s="22"/>
      <c r="G20" s="22"/>
    </row>
    <row r="21" spans="1:7" ht="94.5" customHeight="1">
      <c r="A21" s="22" t="s">
        <v>6</v>
      </c>
      <c r="B21" s="23"/>
      <c r="C21" s="22" t="s">
        <v>23</v>
      </c>
      <c r="D21" s="22"/>
      <c r="E21" s="22"/>
      <c r="F21" s="18" t="s">
        <v>5</v>
      </c>
      <c r="G21" s="18" t="s">
        <v>5</v>
      </c>
    </row>
    <row r="22" spans="1:7">
      <c r="A22" s="33" t="s">
        <v>7</v>
      </c>
      <c r="B22" s="23"/>
      <c r="C22" s="22">
        <v>12000</v>
      </c>
      <c r="D22" s="22"/>
      <c r="E22" s="22"/>
      <c r="F22" s="17" t="s">
        <v>5</v>
      </c>
      <c r="G22" s="17" t="s">
        <v>5</v>
      </c>
    </row>
    <row r="23" spans="1:7">
      <c r="A23" s="34" t="s">
        <v>8</v>
      </c>
      <c r="B23" s="23"/>
      <c r="C23" s="19">
        <v>163.30000000000001</v>
      </c>
      <c r="D23" s="19">
        <v>173.1</v>
      </c>
      <c r="E23" s="19">
        <v>168.2</v>
      </c>
      <c r="F23" s="19">
        <f>(E23+D23+C23)/3</f>
        <v>168.2</v>
      </c>
      <c r="G23" s="19">
        <f>F23</f>
        <v>168.2</v>
      </c>
    </row>
    <row r="24" spans="1:7">
      <c r="A24" s="35" t="s">
        <v>9</v>
      </c>
      <c r="B24" s="36"/>
      <c r="C24" s="19">
        <f>C23*C22</f>
        <v>1959600.0000000002</v>
      </c>
      <c r="D24" s="19">
        <f>D23*C22</f>
        <v>2077200</v>
      </c>
      <c r="E24" s="19">
        <f>E23*C22</f>
        <v>2018399.9999999998</v>
      </c>
      <c r="F24" s="19">
        <f>F23*C22</f>
        <v>2018399.9999999998</v>
      </c>
      <c r="G24" s="19">
        <f>F23*C22</f>
        <v>2018399.9999999998</v>
      </c>
    </row>
    <row r="25" spans="1:7">
      <c r="A25" s="22" t="s">
        <v>4</v>
      </c>
      <c r="B25" s="23"/>
      <c r="C25" s="21" t="s">
        <v>46</v>
      </c>
      <c r="D25" s="22"/>
      <c r="E25" s="22"/>
      <c r="F25" s="22" t="s">
        <v>5</v>
      </c>
      <c r="G25" s="22" t="s">
        <v>5</v>
      </c>
    </row>
    <row r="26" spans="1:7" ht="13.5" customHeight="1">
      <c r="A26" s="23"/>
      <c r="B26" s="23"/>
      <c r="C26" s="22"/>
      <c r="D26" s="22"/>
      <c r="E26" s="22"/>
      <c r="F26" s="22"/>
      <c r="G26" s="22"/>
    </row>
    <row r="27" spans="1:7" ht="129" customHeight="1">
      <c r="A27" s="22" t="s">
        <v>6</v>
      </c>
      <c r="B27" s="23"/>
      <c r="C27" s="22" t="s">
        <v>31</v>
      </c>
      <c r="D27" s="22"/>
      <c r="E27" s="22"/>
      <c r="F27" s="18" t="s">
        <v>5</v>
      </c>
      <c r="G27" s="18" t="s">
        <v>5</v>
      </c>
    </row>
    <row r="28" spans="1:7">
      <c r="A28" s="33" t="s">
        <v>7</v>
      </c>
      <c r="B28" s="23"/>
      <c r="C28" s="22">
        <v>8622</v>
      </c>
      <c r="D28" s="22"/>
      <c r="E28" s="22"/>
      <c r="F28" s="17" t="s">
        <v>5</v>
      </c>
      <c r="G28" s="17" t="s">
        <v>5</v>
      </c>
    </row>
    <row r="29" spans="1:7">
      <c r="A29" s="34" t="s">
        <v>8</v>
      </c>
      <c r="B29" s="23"/>
      <c r="C29" s="19">
        <v>283.39</v>
      </c>
      <c r="D29" s="19">
        <v>300.39</v>
      </c>
      <c r="E29" s="19">
        <v>291.89</v>
      </c>
      <c r="F29" s="19">
        <f>(E29+D29+C29)/3</f>
        <v>291.89</v>
      </c>
      <c r="G29" s="19">
        <f>F29</f>
        <v>291.89</v>
      </c>
    </row>
    <row r="30" spans="1:7">
      <c r="A30" s="35" t="s">
        <v>9</v>
      </c>
      <c r="B30" s="36"/>
      <c r="C30" s="19">
        <f>C29*C28</f>
        <v>2443388.58</v>
      </c>
      <c r="D30" s="19">
        <f>D29*C28</f>
        <v>2589962.58</v>
      </c>
      <c r="E30" s="19">
        <f>E29*C28</f>
        <v>2516675.58</v>
      </c>
      <c r="F30" s="19">
        <f>F29*C28</f>
        <v>2516675.58</v>
      </c>
      <c r="G30" s="19">
        <f>F29*C28</f>
        <v>2516675.58</v>
      </c>
    </row>
    <row r="31" spans="1:7" ht="9" customHeight="1">
      <c r="A31" s="22" t="s">
        <v>4</v>
      </c>
      <c r="B31" s="23"/>
      <c r="C31" s="21" t="s">
        <v>47</v>
      </c>
      <c r="D31" s="22"/>
      <c r="E31" s="22"/>
      <c r="F31" s="22" t="s">
        <v>5</v>
      </c>
      <c r="G31" s="22" t="s">
        <v>5</v>
      </c>
    </row>
    <row r="32" spans="1:7" ht="7.5" customHeight="1">
      <c r="A32" s="23"/>
      <c r="B32" s="23"/>
      <c r="C32" s="22"/>
      <c r="D32" s="22"/>
      <c r="E32" s="22"/>
      <c r="F32" s="22"/>
      <c r="G32" s="22"/>
    </row>
    <row r="33" spans="1:7" ht="41.25" customHeight="1">
      <c r="A33" s="22" t="s">
        <v>6</v>
      </c>
      <c r="B33" s="23"/>
      <c r="C33" s="22" t="s">
        <v>24</v>
      </c>
      <c r="D33" s="22"/>
      <c r="E33" s="22"/>
      <c r="F33" s="18" t="s">
        <v>5</v>
      </c>
      <c r="G33" s="18" t="s">
        <v>5</v>
      </c>
    </row>
    <row r="34" spans="1:7">
      <c r="A34" s="33" t="s">
        <v>7</v>
      </c>
      <c r="B34" s="23"/>
      <c r="C34" s="22">
        <v>15000</v>
      </c>
      <c r="D34" s="22"/>
      <c r="E34" s="22"/>
      <c r="F34" s="17" t="s">
        <v>5</v>
      </c>
      <c r="G34" s="17" t="s">
        <v>5</v>
      </c>
    </row>
    <row r="35" spans="1:7">
      <c r="A35" s="34" t="s">
        <v>8</v>
      </c>
      <c r="B35" s="23"/>
      <c r="C35" s="19">
        <v>42.34</v>
      </c>
      <c r="D35" s="19">
        <v>44.88</v>
      </c>
      <c r="E35" s="19">
        <v>43.61</v>
      </c>
      <c r="F35" s="19">
        <f>(E35+D35+C35)/3</f>
        <v>43.610000000000007</v>
      </c>
      <c r="G35" s="19">
        <f>F35</f>
        <v>43.610000000000007</v>
      </c>
    </row>
    <row r="36" spans="1:7">
      <c r="A36" s="35" t="s">
        <v>9</v>
      </c>
      <c r="B36" s="36"/>
      <c r="C36" s="19">
        <f>C35*C34</f>
        <v>635100</v>
      </c>
      <c r="D36" s="19">
        <f>D35*C34</f>
        <v>673200</v>
      </c>
      <c r="E36" s="19">
        <f>E35*C34</f>
        <v>654150</v>
      </c>
      <c r="F36" s="19">
        <f>F35*C34</f>
        <v>654150.00000000012</v>
      </c>
      <c r="G36" s="19">
        <f>F35*C34</f>
        <v>654150.00000000012</v>
      </c>
    </row>
    <row r="37" spans="1:7" ht="15" thickBot="1">
      <c r="A37" s="44" t="s">
        <v>9</v>
      </c>
      <c r="B37" s="45"/>
      <c r="C37" s="16">
        <f>C36+C30+C24+C18+C12</f>
        <v>6344488.5800000001</v>
      </c>
      <c r="D37" s="16">
        <f t="shared" ref="D37:G37" si="0">D36+D30+D24+D18+D12</f>
        <v>6725162.5800000001</v>
      </c>
      <c r="E37" s="16">
        <f t="shared" si="0"/>
        <v>6534825.5800000001</v>
      </c>
      <c r="F37" s="16">
        <f t="shared" si="0"/>
        <v>6534825.5800000001</v>
      </c>
      <c r="G37" s="16">
        <f t="shared" si="0"/>
        <v>6534825.5800000001</v>
      </c>
    </row>
    <row r="38" spans="1:7">
      <c r="A38" s="3"/>
      <c r="B38" s="4"/>
      <c r="C38" s="2"/>
      <c r="D38" s="2"/>
      <c r="E38" s="2"/>
      <c r="F38" s="2"/>
      <c r="G38" s="2"/>
    </row>
    <row r="39" spans="1:7">
      <c r="A39" s="37" t="s">
        <v>40</v>
      </c>
      <c r="B39" s="38"/>
      <c r="C39" s="38"/>
      <c r="D39" s="38"/>
      <c r="E39" s="38"/>
      <c r="F39" s="38"/>
      <c r="G39" s="38"/>
    </row>
    <row r="40" spans="1:7" ht="40.5" customHeight="1">
      <c r="A40" s="39" t="s">
        <v>32</v>
      </c>
      <c r="B40" s="38"/>
      <c r="C40" s="38"/>
      <c r="D40" s="38"/>
      <c r="E40" s="38"/>
      <c r="F40" s="38"/>
      <c r="G40" s="38"/>
    </row>
    <row r="41" spans="1:7" ht="11.25" customHeight="1">
      <c r="A41" s="8"/>
      <c r="B41" s="9" t="s">
        <v>10</v>
      </c>
      <c r="C41" s="10"/>
      <c r="D41" s="10"/>
      <c r="E41" s="11"/>
      <c r="F41" s="11"/>
      <c r="G41" s="11"/>
    </row>
    <row r="42" spans="1:7">
      <c r="A42" s="37" t="s">
        <v>33</v>
      </c>
      <c r="B42" s="38"/>
      <c r="C42" s="38"/>
      <c r="D42" s="38"/>
      <c r="E42" s="11"/>
      <c r="F42" s="11"/>
      <c r="G42" s="11"/>
    </row>
    <row r="43" spans="1:7" ht="15" thickBot="1">
      <c r="A43" s="8"/>
      <c r="B43" s="9"/>
      <c r="C43" s="10"/>
      <c r="D43" s="10"/>
      <c r="E43" s="11"/>
      <c r="F43" s="11"/>
      <c r="G43" s="11"/>
    </row>
    <row r="44" spans="1:7" ht="27.75" customHeight="1" thickBot="1">
      <c r="A44" s="40" t="s">
        <v>11</v>
      </c>
      <c r="B44" s="41"/>
      <c r="C44" s="12" t="s">
        <v>16</v>
      </c>
      <c r="D44" s="6" t="s">
        <v>17</v>
      </c>
      <c r="E44" s="42" t="s">
        <v>12</v>
      </c>
      <c r="F44" s="43"/>
      <c r="G44" s="7" t="s">
        <v>13</v>
      </c>
    </row>
    <row r="45" spans="1:7" ht="15" customHeight="1">
      <c r="A45" s="24">
        <v>1</v>
      </c>
      <c r="B45" s="25"/>
      <c r="C45" s="31" t="s">
        <v>27</v>
      </c>
      <c r="D45" s="31" t="s">
        <v>25</v>
      </c>
      <c r="E45" s="24" t="s">
        <v>26</v>
      </c>
      <c r="F45" s="28"/>
      <c r="G45" s="31" t="s">
        <v>30</v>
      </c>
    </row>
    <row r="46" spans="1:7" ht="13.5" customHeight="1" thickBot="1">
      <c r="A46" s="26"/>
      <c r="B46" s="27"/>
      <c r="C46" s="32"/>
      <c r="D46" s="32"/>
      <c r="E46" s="29"/>
      <c r="F46" s="30"/>
      <c r="G46" s="32"/>
    </row>
    <row r="47" spans="1:7" ht="9.75" customHeight="1">
      <c r="A47" s="24">
        <v>2</v>
      </c>
      <c r="B47" s="25"/>
      <c r="C47" s="31" t="s">
        <v>34</v>
      </c>
      <c r="D47" s="31" t="s">
        <v>35</v>
      </c>
      <c r="E47" s="24" t="s">
        <v>26</v>
      </c>
      <c r="F47" s="28"/>
      <c r="G47" s="31"/>
    </row>
    <row r="48" spans="1:7" ht="9.75" customHeight="1" thickBot="1">
      <c r="A48" s="26"/>
      <c r="B48" s="27"/>
      <c r="C48" s="32"/>
      <c r="D48" s="32"/>
      <c r="E48" s="29"/>
      <c r="F48" s="30"/>
      <c r="G48" s="32"/>
    </row>
    <row r="49" spans="1:7" ht="11.25" customHeight="1">
      <c r="A49" s="24">
        <v>3</v>
      </c>
      <c r="B49" s="25"/>
      <c r="C49" s="31" t="s">
        <v>36</v>
      </c>
      <c r="D49" s="31" t="s">
        <v>37</v>
      </c>
      <c r="E49" s="24" t="s">
        <v>26</v>
      </c>
      <c r="F49" s="28"/>
      <c r="G49" s="31" t="s">
        <v>38</v>
      </c>
    </row>
    <row r="50" spans="1:7" ht="9" customHeight="1" thickBot="1">
      <c r="A50" s="26"/>
      <c r="B50" s="27"/>
      <c r="C50" s="32"/>
      <c r="D50" s="32"/>
      <c r="E50" s="29"/>
      <c r="F50" s="30"/>
      <c r="G50" s="32"/>
    </row>
    <row r="51" spans="1:7" ht="13.5" customHeight="1">
      <c r="A51" s="13"/>
      <c r="B51" s="13"/>
      <c r="C51" s="14"/>
      <c r="D51" s="14"/>
      <c r="E51" s="14"/>
      <c r="F51" s="14"/>
      <c r="G51" s="15"/>
    </row>
    <row r="52" spans="1:7" ht="17.25" customHeight="1">
      <c r="A52" s="20" t="s">
        <v>39</v>
      </c>
      <c r="B52" s="20"/>
      <c r="C52" s="20"/>
      <c r="D52" s="20"/>
      <c r="E52" s="20"/>
      <c r="F52" s="20"/>
      <c r="G52" s="20"/>
    </row>
    <row r="53" spans="1:7" ht="20.25" customHeight="1">
      <c r="A53" s="20"/>
      <c r="B53" s="20"/>
      <c r="C53" s="20"/>
      <c r="D53" s="20"/>
      <c r="E53" s="20"/>
      <c r="F53" s="20"/>
      <c r="G53" s="20"/>
    </row>
    <row r="54" spans="1:7">
      <c r="A54" s="13"/>
      <c r="B54" s="13"/>
      <c r="C54" s="14"/>
      <c r="D54" s="14"/>
      <c r="E54" s="14"/>
      <c r="F54" s="14"/>
      <c r="G54" s="15"/>
    </row>
    <row r="55" spans="1:7" s="8" customFormat="1" ht="13.8">
      <c r="A55" s="51" t="s">
        <v>14</v>
      </c>
      <c r="B55" s="38"/>
      <c r="C55" s="38"/>
      <c r="D55" s="38"/>
      <c r="E55" s="38"/>
      <c r="F55" s="38"/>
      <c r="G55" s="11"/>
    </row>
    <row r="56" spans="1:7" s="8" customFormat="1" ht="13.8">
      <c r="B56" s="11"/>
      <c r="C56" s="11"/>
      <c r="D56" s="11"/>
      <c r="E56" s="11"/>
      <c r="F56" s="11"/>
      <c r="G56" s="11"/>
    </row>
    <row r="57" spans="1:7" s="8" customFormat="1" ht="13.8">
      <c r="A57" s="52" t="s">
        <v>15</v>
      </c>
      <c r="B57" s="38"/>
      <c r="C57" s="38"/>
      <c r="D57" s="38"/>
      <c r="E57" s="38"/>
      <c r="F57" s="11"/>
      <c r="G57" s="11"/>
    </row>
    <row r="58" spans="1:7" s="8" customFormat="1" ht="22.5" customHeight="1">
      <c r="A58" s="52" t="s">
        <v>28</v>
      </c>
      <c r="B58" s="38"/>
      <c r="C58" s="38"/>
      <c r="D58" s="38"/>
      <c r="E58" s="38"/>
      <c r="F58" s="11"/>
      <c r="G58" s="11"/>
    </row>
    <row r="59" spans="1:7" s="8" customFormat="1" ht="21" customHeight="1">
      <c r="A59" s="11" t="s">
        <v>18</v>
      </c>
      <c r="B59" s="11"/>
      <c r="C59" s="11"/>
      <c r="D59" s="11"/>
    </row>
    <row r="60" spans="1:7" s="8" customFormat="1" ht="13.8">
      <c r="A60" s="50" t="s">
        <v>29</v>
      </c>
      <c r="B60" s="50"/>
      <c r="C60" s="50"/>
      <c r="D60" s="50"/>
    </row>
    <row r="61" spans="1:7" s="8" customFormat="1" ht="13.8">
      <c r="A61" s="11" t="s">
        <v>19</v>
      </c>
      <c r="B61" s="11"/>
      <c r="C61" s="11"/>
      <c r="D61" s="11"/>
    </row>
    <row r="62" spans="1:7" s="8" customFormat="1" ht="13.8">
      <c r="A62" s="11" t="s">
        <v>20</v>
      </c>
      <c r="B62" s="11"/>
      <c r="C62" s="11"/>
      <c r="D62" s="11"/>
    </row>
    <row r="63" spans="1:7" ht="24.75" customHeight="1"/>
  </sheetData>
  <mergeCells count="82">
    <mergeCell ref="G7:G8"/>
    <mergeCell ref="A9:B9"/>
    <mergeCell ref="C9:E9"/>
    <mergeCell ref="A10:B10"/>
    <mergeCell ref="C10:E10"/>
    <mergeCell ref="A60:D60"/>
    <mergeCell ref="A55:F55"/>
    <mergeCell ref="A57:E57"/>
    <mergeCell ref="A58:E58"/>
    <mergeCell ref="A7:B8"/>
    <mergeCell ref="C7:E8"/>
    <mergeCell ref="F7:F8"/>
    <mergeCell ref="A11:B11"/>
    <mergeCell ref="A12:B12"/>
    <mergeCell ref="A13:B14"/>
    <mergeCell ref="A1:G2"/>
    <mergeCell ref="A5:B6"/>
    <mergeCell ref="C5:E5"/>
    <mergeCell ref="F5:F6"/>
    <mergeCell ref="G5:G6"/>
    <mergeCell ref="C4:G4"/>
    <mergeCell ref="C13:E14"/>
    <mergeCell ref="F13:F14"/>
    <mergeCell ref="G13:G14"/>
    <mergeCell ref="A15:B15"/>
    <mergeCell ref="C15:E15"/>
    <mergeCell ref="A16:B16"/>
    <mergeCell ref="C16:E16"/>
    <mergeCell ref="D47:D48"/>
    <mergeCell ref="D49:D50"/>
    <mergeCell ref="A17:B17"/>
    <mergeCell ref="A18:B18"/>
    <mergeCell ref="A37:B37"/>
    <mergeCell ref="A19:B20"/>
    <mergeCell ref="A28:B28"/>
    <mergeCell ref="A31:B32"/>
    <mergeCell ref="C31:E32"/>
    <mergeCell ref="A33:B33"/>
    <mergeCell ref="C33:E33"/>
    <mergeCell ref="A34:B34"/>
    <mergeCell ref="C34:E34"/>
    <mergeCell ref="A35:B35"/>
    <mergeCell ref="A25:B26"/>
    <mergeCell ref="C25:E26"/>
    <mergeCell ref="E49:F50"/>
    <mergeCell ref="G49:G50"/>
    <mergeCell ref="A40:G40"/>
    <mergeCell ref="A42:D42"/>
    <mergeCell ref="A44:B44"/>
    <mergeCell ref="E44:F44"/>
    <mergeCell ref="A45:B46"/>
    <mergeCell ref="E45:F46"/>
    <mergeCell ref="G45:G46"/>
    <mergeCell ref="C45:C46"/>
    <mergeCell ref="C47:C48"/>
    <mergeCell ref="C49:C50"/>
    <mergeCell ref="D45:D46"/>
    <mergeCell ref="A49:B50"/>
    <mergeCell ref="C27:E27"/>
    <mergeCell ref="A39:G39"/>
    <mergeCell ref="A29:B29"/>
    <mergeCell ref="A30:B30"/>
    <mergeCell ref="C28:E28"/>
    <mergeCell ref="F31:F32"/>
    <mergeCell ref="G31:G32"/>
    <mergeCell ref="A36:B36"/>
    <mergeCell ref="A52:G53"/>
    <mergeCell ref="C19:E20"/>
    <mergeCell ref="F19:F20"/>
    <mergeCell ref="G19:G20"/>
    <mergeCell ref="A21:B21"/>
    <mergeCell ref="A47:B48"/>
    <mergeCell ref="E47:F48"/>
    <mergeCell ref="G47:G48"/>
    <mergeCell ref="C21:E21"/>
    <mergeCell ref="A22:B22"/>
    <mergeCell ref="C22:E22"/>
    <mergeCell ref="A23:B23"/>
    <mergeCell ref="A24:B24"/>
    <mergeCell ref="F25:F26"/>
    <mergeCell ref="G25:G26"/>
    <mergeCell ref="A27:B27"/>
  </mergeCells>
  <pageMargins left="0.37" right="0.27" top="0.31" bottom="0.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4 квартал 2011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2012-03-05T08:52:53Z</dcterms:modified>
</cp:coreProperties>
</file>