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IR\Муниципальная программа\Отчеты\"/>
    </mc:Choice>
  </mc:AlternateContent>
  <bookViews>
    <workbookView xWindow="0" yWindow="0" windowWidth="16380" windowHeight="8190" tabRatio="500"/>
  </bookViews>
  <sheets>
    <sheet name="Лист1" sheetId="1" r:id="rId1"/>
    <sheet name="Лист2" sheetId="2" r:id="rId2"/>
    <sheet name="Лист3" sheetId="3" r:id="rId3"/>
  </sheet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39" i="1" l="1"/>
  <c r="F38" i="1"/>
  <c r="E39" i="1"/>
  <c r="E38" i="1"/>
  <c r="I37" i="1" l="1"/>
  <c r="H37" i="1"/>
  <c r="G37" i="1"/>
  <c r="F37" i="1"/>
  <c r="E37" i="1"/>
  <c r="H34" i="1"/>
  <c r="H35" i="1" s="1"/>
  <c r="H39" i="1" s="1"/>
  <c r="G34" i="1"/>
  <c r="I34" i="1" s="1"/>
  <c r="F34" i="1"/>
  <c r="F35" i="1" s="1"/>
  <c r="E34" i="1"/>
  <c r="E35" i="1" s="1"/>
  <c r="I33" i="1"/>
  <c r="H33" i="1"/>
  <c r="F29" i="1"/>
  <c r="G28" i="1"/>
  <c r="I28" i="1" s="1"/>
  <c r="F28" i="1"/>
  <c r="E28" i="1"/>
  <c r="E29" i="1" s="1"/>
  <c r="I27" i="1"/>
  <c r="H27" i="1"/>
  <c r="H28" i="1" s="1"/>
  <c r="H29" i="1" s="1"/>
  <c r="G22" i="1"/>
  <c r="F22" i="1"/>
  <c r="E22" i="1"/>
  <c r="I21" i="1"/>
  <c r="H21" i="1"/>
  <c r="I20" i="1"/>
  <c r="H20" i="1"/>
  <c r="H18" i="1"/>
  <c r="G18" i="1"/>
  <c r="F18" i="1"/>
  <c r="F23" i="1" s="1"/>
  <c r="E18" i="1"/>
  <c r="E23" i="1" s="1"/>
  <c r="E36" i="1" s="1"/>
  <c r="I17" i="1"/>
  <c r="H17" i="1"/>
  <c r="I16" i="1"/>
  <c r="H16" i="1"/>
  <c r="F36" i="1" l="1"/>
  <c r="H22" i="1"/>
  <c r="H23" i="1" s="1"/>
  <c r="I22" i="1"/>
  <c r="I18" i="1"/>
  <c r="G35" i="1"/>
  <c r="G23" i="1"/>
  <c r="G38" i="1" s="1"/>
  <c r="G29" i="1"/>
  <c r="I29" i="1" s="1"/>
  <c r="H36" i="1" l="1"/>
  <c r="H38" i="1"/>
  <c r="I35" i="1"/>
  <c r="G39" i="1"/>
  <c r="I39" i="1" s="1"/>
  <c r="I23" i="1"/>
  <c r="G36" i="1"/>
  <c r="I38" i="1" l="1"/>
  <c r="I36" i="1"/>
</calcChain>
</file>

<file path=xl/sharedStrings.xml><?xml version="1.0" encoding="utf-8"?>
<sst xmlns="http://schemas.openxmlformats.org/spreadsheetml/2006/main" count="95" uniqueCount="68">
  <si>
    <t xml:space="preserve">Отчет </t>
  </si>
  <si>
    <t>об исполнении муниципальной программы</t>
  </si>
  <si>
    <t xml:space="preserve"> по состоянию на</t>
  </si>
  <si>
    <t>"Развитие гражданского и информационного общества в городе Югорске на 2014-2020 годы"</t>
  </si>
  <si>
    <t xml:space="preserve">                           (наименование программы)</t>
  </si>
  <si>
    <t>Отдел информационных технологий</t>
  </si>
  <si>
    <t xml:space="preserve">                           (ответственный исполнитель)</t>
  </si>
  <si>
    <t>тыс. рублей</t>
  </si>
  <si>
    <t>№
осно
вн.
меро
прия
тия</t>
  </si>
  <si>
    <t>Наименование основного мероприятия</t>
  </si>
  <si>
    <t>Ответственный исполнитель/ соисполнитель (наименование органа или структурного подразделения)</t>
  </si>
  <si>
    <t>Источники финансирования</t>
  </si>
  <si>
    <t>Утверждено по программе (план по программе)</t>
  </si>
  <si>
    <t xml:space="preserve">Утверждено в бюджете </t>
  </si>
  <si>
    <t>Фактическое значение за отчетный период</t>
  </si>
  <si>
    <t>Отклонение</t>
  </si>
  <si>
    <t>Результаты реализации муниципальной программы</t>
  </si>
  <si>
    <t>Абсолютное значение</t>
  </si>
  <si>
    <t>Относительное значение, %</t>
  </si>
  <si>
    <t>(гр.6- гр.7)</t>
  </si>
  <si>
    <t>(гр.7/ гр.6*100%)</t>
  </si>
  <si>
    <t>Цель: Получение гражданами и организациями преимуществ от применения информационно-коммуникационных технологий за счёт обеспечения равного доступа к информационным ресурсам, развития цифрового контента в городе Югорске</t>
  </si>
  <si>
    <t>Подпрограмма 1: Электронный муниципалитет</t>
  </si>
  <si>
    <t>Задача 1: Обеспечение предоставления гражданам и организациям услуг в электронном виде с использованием современных информационно-коммуникационных технологий</t>
  </si>
  <si>
    <t>1</t>
  </si>
  <si>
    <t>Формирование информационных веб-ресурсов и обеспечение доступа к ним (1,2)</t>
  </si>
  <si>
    <t>местный бюджет</t>
  </si>
  <si>
    <t>Обеспечено круглосуточное функционирование официального сайта и портала органов местного самоуправления в сети Интернет</t>
  </si>
  <si>
    <t>2</t>
  </si>
  <si>
    <t>Развитие и сопровождение автоматизированных информационных систем и электронных сервисов, эксплуатируемых в рамках осуществления полномочий органов местного самоуправления (3)</t>
  </si>
  <si>
    <t>Итого по задаче 1:</t>
  </si>
  <si>
    <t>Задача 2: Обеспечение деятельности органов местного самоуправления города Югорска</t>
  </si>
  <si>
    <t>3</t>
  </si>
  <si>
    <t>Приобретение оборудования для оснащения рабочих мест, сопровождение и развитие  серверного узла (4)</t>
  </si>
  <si>
    <t>Выполняется сопровождение кондиционеров в серверной комнате. Приобретен сервер, средства вычислительной техники и запасные части к ним</t>
  </si>
  <si>
    <t>4</t>
  </si>
  <si>
    <t>Обеспечение информационной безопасности (5)</t>
  </si>
  <si>
    <t>Итого по задаче 2:</t>
  </si>
  <si>
    <t>Итого по подпрограмме 1:</t>
  </si>
  <si>
    <t>Цель: Обеспечение реализации прав граждан на получение полной и объективной информации о деятельности органов местного самоуправления города Югорска, социально-экономическом развитии муниципального образования город Югорск</t>
  </si>
  <si>
    <t>Подпрограмма 2: Информационное сопровождение деятельности органов местного самоуправления</t>
  </si>
  <si>
    <t>Задача 1: Обеспечение информационной открытости органов местного самоуправления города Югорска</t>
  </si>
  <si>
    <t>Освещение в СМИ деятельности органов местного самоуправления, социально-экономического и культурного развития города Югорска (6,7)</t>
  </si>
  <si>
    <t>Управление внутренней политики и общественных связей</t>
  </si>
  <si>
    <t>Итого по подпрограмме 2:</t>
  </si>
  <si>
    <t>Цель: Создание условий для развития социально ориентированной деятельности некоммерческих организаций в городе Югорске</t>
  </si>
  <si>
    <t>Подпрограмма 3: Поддержка социально ориентированных некоммерческих организаций</t>
  </si>
  <si>
    <t>Задача 1: Обеспечение открытой и конкурентной системы поддержки социально ориентированных некоммерческих организаций</t>
  </si>
  <si>
    <t>Организация и проведение конкурса социально значимых проектов для некоммерческих организаций города (8)</t>
  </si>
  <si>
    <t>Итого по подпрограмме 3:</t>
  </si>
  <si>
    <t>Всего по программе</t>
  </si>
  <si>
    <t>Инвестиции в объекты муниципальной собственности</t>
  </si>
  <si>
    <t>Ответственный исполнитель: Отдел информационных технологий</t>
  </si>
  <si>
    <t>Соисполнитель: Управление внутренней политики и общественных связей</t>
  </si>
  <si>
    <t>Ефремов П.Н.</t>
  </si>
  <si>
    <t>Дергилев О.В.</t>
  </si>
  <si>
    <t>5-00-61</t>
  </si>
  <si>
    <t>ответственный исполнитель</t>
  </si>
  <si>
    <t>Шибанов А.Н.</t>
  </si>
  <si>
    <t>Иванова Н.М.</t>
  </si>
  <si>
    <t>соисполнитель 1</t>
  </si>
  <si>
    <t>01 января</t>
  </si>
  <si>
    <t>2018 г.</t>
  </si>
  <si>
    <r>
      <t xml:space="preserve">Дата составления отчета:  </t>
    </r>
    <r>
      <rPr>
        <u/>
        <sz val="11"/>
        <color rgb="FF26282F"/>
        <rFont val="Times New Roman"/>
        <family val="1"/>
        <charset val="204"/>
      </rPr>
      <t xml:space="preserve">  29 декабря 2017 года</t>
    </r>
  </si>
  <si>
    <t>В результате использования информационного сервиса ежедневно выполняется мониторинг и анализ СМИ. Обеспечено сопровождение системы электронного документооборота, ЭЦП.</t>
  </si>
  <si>
    <t>Выполнен контракт на оказание услуг по защите информации, сопровождение антивирусного ПО.</t>
  </si>
  <si>
    <t>Проведен конкурс проектов среди НКО, выделены гранты на поддержку 2 НКО.</t>
  </si>
  <si>
    <t>Осуществляется выпуск городского СМИ - газеты "Югорский вестник" - 51 номер, приложение "Муниципальные правовые акты" — 53 номера. В эфире "Югорск-ТВ" осуществляется ежедневное вещание на территории муниципального образования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</si>
</sst>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%"/>
  </numFmts>
  <fonts count="19" x14ac:knownFonts="1">
    <font>
      <sz val="11"/>
      <color rgb="FF000000"/>
      <name val="Calibri"/>
      <family val="2"/>
      <charset val="1"/>
    </font>
    <font>
      <b/>
      <sz val="12"/>
      <color rgb="FF000000"/>
      <name val="Times New Roman"/>
      <family val="1"/>
      <charset val="204"/>
    </font>
    <font>
      <u/>
      <sz val="11"/>
      <color rgb="FF000000"/>
      <name val="Calibri"/>
      <family val="2"/>
      <charset val="1"/>
    </font>
    <font>
      <sz val="12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rgb="FF000099"/>
      <name val="Times New Roman"/>
      <family val="1"/>
      <charset val="204"/>
    </font>
    <font>
      <sz val="10"/>
      <name val="Times New Roman"/>
      <family val="1"/>
      <charset val="1"/>
    </font>
    <font>
      <b/>
      <sz val="11"/>
      <name val="Times New Roman"/>
      <family val="1"/>
      <charset val="1"/>
    </font>
    <font>
      <sz val="10"/>
      <name val="Times New Roman"/>
      <family val="1"/>
      <charset val="204"/>
    </font>
    <font>
      <b/>
      <sz val="10"/>
      <name val="Times New Roman"/>
      <family val="1"/>
      <charset val="1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1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vertAlign val="superscript"/>
      <sz val="11"/>
      <color rgb="FF000000"/>
      <name val="Times New Roman"/>
      <family val="1"/>
      <charset val="204"/>
    </font>
    <font>
      <sz val="11"/>
      <color rgb="FF26282F"/>
      <name val="Times New Roman"/>
      <family val="1"/>
      <charset val="204"/>
    </font>
    <font>
      <u/>
      <sz val="11"/>
      <color rgb="FF26282F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CD5B5"/>
        <bgColor rgb="FFFFFFCC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0" xfId="0" applyFont="1"/>
    <xf numFmtId="0" fontId="5" fillId="0" borderId="0" xfId="0" applyFont="1"/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49" fontId="8" fillId="2" borderId="2" xfId="0" applyNumberFormat="1" applyFont="1" applyFill="1" applyBorder="1" applyAlignment="1">
      <alignment horizontal="center" vertical="top" wrapText="1"/>
    </xf>
    <xf numFmtId="0" fontId="9" fillId="2" borderId="2" xfId="0" applyFont="1" applyFill="1" applyBorder="1" applyAlignment="1">
      <alignment vertical="center"/>
    </xf>
    <xf numFmtId="0" fontId="8" fillId="2" borderId="2" xfId="0" applyFont="1" applyFill="1" applyBorder="1" applyAlignment="1">
      <alignment horizontal="center" vertical="top" wrapText="1"/>
    </xf>
    <xf numFmtId="0" fontId="8" fillId="2" borderId="2" xfId="0" applyFont="1" applyFill="1" applyBorder="1" applyAlignment="1">
      <alignment horizontal="center" vertical="top"/>
    </xf>
    <xf numFmtId="0" fontId="0" fillId="0" borderId="0" xfId="0" applyAlignment="1">
      <alignment horizontal="center"/>
    </xf>
    <xf numFmtId="49" fontId="8" fillId="0" borderId="2" xfId="0" applyNumberFormat="1" applyFont="1" applyBorder="1" applyAlignment="1">
      <alignment horizontal="center" vertical="top"/>
    </xf>
    <xf numFmtId="0" fontId="9" fillId="0" borderId="2" xfId="0" applyFont="1" applyBorder="1" applyAlignment="1">
      <alignment vertical="center"/>
    </xf>
    <xf numFmtId="49" fontId="10" fillId="0" borderId="2" xfId="0" applyNumberFormat="1" applyFont="1" applyBorder="1" applyAlignment="1">
      <alignment horizontal="center" vertical="top" wrapText="1"/>
    </xf>
    <xf numFmtId="0" fontId="10" fillId="0" borderId="2" xfId="0" applyFont="1" applyBorder="1" applyAlignment="1">
      <alignment vertical="top" wrapText="1"/>
    </xf>
    <xf numFmtId="164" fontId="8" fillId="0" borderId="2" xfId="0" applyNumberFormat="1" applyFont="1" applyBorder="1" applyAlignment="1">
      <alignment horizontal="center" vertical="top" wrapText="1"/>
    </xf>
    <xf numFmtId="164" fontId="8" fillId="0" borderId="2" xfId="0" applyNumberFormat="1" applyFont="1" applyBorder="1" applyAlignment="1">
      <alignment horizontal="right" vertical="top" wrapText="1"/>
    </xf>
    <xf numFmtId="165" fontId="8" fillId="0" borderId="2" xfId="0" applyNumberFormat="1" applyFont="1" applyBorder="1" applyAlignment="1">
      <alignment horizontal="right" vertical="top" wrapText="1"/>
    </xf>
    <xf numFmtId="164" fontId="8" fillId="0" borderId="2" xfId="0" applyNumberFormat="1" applyFont="1" applyBorder="1" applyAlignment="1">
      <alignment horizontal="left" vertical="top" wrapText="1"/>
    </xf>
    <xf numFmtId="164" fontId="11" fillId="0" borderId="2" xfId="0" applyNumberFormat="1" applyFont="1" applyBorder="1" applyAlignment="1">
      <alignment horizontal="right" vertical="top" wrapText="1"/>
    </xf>
    <xf numFmtId="165" fontId="12" fillId="0" borderId="2" xfId="0" applyNumberFormat="1" applyFont="1" applyBorder="1" applyAlignment="1">
      <alignment horizontal="right" vertical="top" wrapText="1"/>
    </xf>
    <xf numFmtId="164" fontId="9" fillId="0" borderId="2" xfId="0" applyNumberFormat="1" applyFont="1" applyBorder="1" applyAlignment="1">
      <alignment vertical="center"/>
    </xf>
    <xf numFmtId="165" fontId="9" fillId="0" borderId="2" xfId="0" applyNumberFormat="1" applyFont="1" applyBorder="1" applyAlignment="1">
      <alignment vertical="center"/>
    </xf>
    <xf numFmtId="49" fontId="8" fillId="0" borderId="2" xfId="0" applyNumberFormat="1" applyFont="1" applyBorder="1" applyAlignment="1">
      <alignment horizontal="center" vertical="top" wrapText="1"/>
    </xf>
    <xf numFmtId="164" fontId="10" fillId="0" borderId="2" xfId="0" applyNumberFormat="1" applyFont="1" applyBorder="1" applyAlignment="1">
      <alignment horizontal="center" vertical="top" wrapText="1"/>
    </xf>
    <xf numFmtId="164" fontId="0" fillId="0" borderId="0" xfId="0" applyNumberFormat="1"/>
    <xf numFmtId="0" fontId="8" fillId="0" borderId="2" xfId="0" applyFont="1" applyBorder="1" applyAlignment="1">
      <alignment vertical="top" wrapText="1"/>
    </xf>
    <xf numFmtId="164" fontId="8" fillId="2" borderId="2" xfId="0" applyNumberFormat="1" applyFont="1" applyFill="1" applyBorder="1" applyAlignment="1">
      <alignment horizontal="right" vertical="center" wrapText="1"/>
    </xf>
    <xf numFmtId="164" fontId="13" fillId="2" borderId="2" xfId="0" applyNumberFormat="1" applyFont="1" applyFill="1" applyBorder="1" applyAlignment="1">
      <alignment horizontal="right"/>
    </xf>
    <xf numFmtId="165" fontId="13" fillId="2" borderId="2" xfId="0" applyNumberFormat="1" applyFont="1" applyFill="1" applyBorder="1" applyAlignment="1">
      <alignment horizontal="right"/>
    </xf>
    <xf numFmtId="164" fontId="8" fillId="0" borderId="2" xfId="0" applyNumberFormat="1" applyFont="1" applyBorder="1" applyAlignment="1">
      <alignment horizontal="right" vertical="center" wrapText="1"/>
    </xf>
    <xf numFmtId="164" fontId="15" fillId="0" borderId="2" xfId="0" applyNumberFormat="1" applyFont="1" applyBorder="1" applyAlignment="1">
      <alignment horizontal="right"/>
    </xf>
    <xf numFmtId="165" fontId="15" fillId="0" borderId="2" xfId="0" applyNumberFormat="1" applyFont="1" applyBorder="1" applyAlignment="1">
      <alignment horizontal="right"/>
    </xf>
    <xf numFmtId="164" fontId="13" fillId="0" borderId="2" xfId="0" applyNumberFormat="1" applyFont="1" applyBorder="1" applyAlignment="1">
      <alignment horizontal="right"/>
    </xf>
    <xf numFmtId="0" fontId="1" fillId="0" borderId="0" xfId="0" applyFont="1" applyAlignment="1">
      <alignment horizontal="justify" vertical="center"/>
    </xf>
    <xf numFmtId="0" fontId="14" fillId="0" borderId="1" xfId="0" applyFont="1" applyBorder="1" applyAlignment="1">
      <alignment vertical="center"/>
    </xf>
    <xf numFmtId="0" fontId="0" fillId="0" borderId="1" xfId="0" applyBorder="1"/>
    <xf numFmtId="0" fontId="5" fillId="0" borderId="0" xfId="0" applyFont="1" applyAlignment="1">
      <alignment horizontal="center"/>
    </xf>
    <xf numFmtId="0" fontId="5" fillId="0" borderId="1" xfId="0" applyFont="1" applyBorder="1"/>
    <xf numFmtId="0" fontId="4" fillId="0" borderId="0" xfId="0" applyFont="1" applyAlignment="1">
      <alignment vertical="center"/>
    </xf>
    <xf numFmtId="0" fontId="16" fillId="0" borderId="0" xfId="0" applyFont="1"/>
    <xf numFmtId="0" fontId="17" fillId="0" borderId="0" xfId="0" applyFont="1"/>
    <xf numFmtId="0" fontId="1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left" vertical="top" wrapText="1"/>
    </xf>
    <xf numFmtId="0" fontId="13" fillId="2" borderId="2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/>
    </xf>
    <xf numFmtId="0" fontId="14" fillId="0" borderId="2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99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CD5B5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26282F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5"/>
  <sheetViews>
    <sheetView tabSelected="1" topLeftCell="B1" zoomScale="145" zoomScaleNormal="145" workbookViewId="0">
      <selection activeCell="A2" sqref="A2:J2"/>
    </sheetView>
  </sheetViews>
  <sheetFormatPr defaultRowHeight="15" x14ac:dyDescent="0.25"/>
  <cols>
    <col min="1" max="1" width="5.7109375" customWidth="1"/>
    <col min="2" max="2" width="46.5703125" customWidth="1"/>
    <col min="3" max="3" width="18" customWidth="1"/>
    <col min="4" max="4" width="14.28515625" customWidth="1"/>
    <col min="5" max="5" width="11.28515625" customWidth="1"/>
    <col min="6" max="6" width="11.42578125"/>
    <col min="7" max="7" width="11.28515625" customWidth="1"/>
    <col min="8" max="8" width="11.42578125"/>
    <col min="9" max="9" width="12.7109375" customWidth="1"/>
    <col min="10" max="10" width="37" customWidth="1"/>
    <col min="11" max="1025" width="8.7109375" customWidth="1"/>
  </cols>
  <sheetData>
    <row r="1" spans="1:10" ht="15.75" x14ac:dyDescent="0.25">
      <c r="A1" s="48" t="s">
        <v>0</v>
      </c>
      <c r="B1" s="48"/>
      <c r="C1" s="48"/>
      <c r="D1" s="48"/>
      <c r="E1" s="48"/>
      <c r="F1" s="48"/>
      <c r="G1" s="48"/>
      <c r="H1" s="48"/>
      <c r="I1" s="48"/>
      <c r="J1" s="48"/>
    </row>
    <row r="2" spans="1:10" ht="15.75" x14ac:dyDescent="0.25">
      <c r="A2" s="48" t="s">
        <v>1</v>
      </c>
      <c r="B2" s="48"/>
      <c r="C2" s="48"/>
      <c r="D2" s="48"/>
      <c r="E2" s="48"/>
      <c r="F2" s="48"/>
      <c r="G2" s="48"/>
      <c r="H2" s="48"/>
      <c r="I2" s="48"/>
      <c r="J2" s="48"/>
    </row>
    <row r="3" spans="1:10" ht="15.75" x14ac:dyDescent="0.25">
      <c r="A3" s="1"/>
      <c r="B3" s="1"/>
      <c r="C3" s="1"/>
      <c r="D3" s="2"/>
      <c r="E3" s="2" t="s">
        <v>2</v>
      </c>
      <c r="F3" s="3" t="s">
        <v>61</v>
      </c>
      <c r="G3" s="4" t="s">
        <v>62</v>
      </c>
      <c r="H3" s="1"/>
      <c r="I3" s="1"/>
      <c r="J3" s="1"/>
    </row>
    <row r="4" spans="1:10" ht="9.75" customHeight="1" x14ac:dyDescent="0.25">
      <c r="A4" s="5"/>
      <c r="G4" s="6"/>
    </row>
    <row r="5" spans="1:10" ht="16.5" customHeight="1" x14ac:dyDescent="0.25">
      <c r="A5" s="49" t="s">
        <v>3</v>
      </c>
      <c r="B5" s="49"/>
      <c r="C5" s="49"/>
      <c r="D5" s="49"/>
      <c r="E5" s="49"/>
      <c r="F5" s="49"/>
    </row>
    <row r="6" spans="1:10" x14ac:dyDescent="0.25">
      <c r="A6" s="50" t="s">
        <v>4</v>
      </c>
      <c r="B6" s="50"/>
      <c r="C6" s="50"/>
      <c r="D6" s="50"/>
    </row>
    <row r="7" spans="1:10" ht="15.75" x14ac:dyDescent="0.25">
      <c r="A7" s="51" t="s">
        <v>5</v>
      </c>
      <c r="B7" s="51"/>
      <c r="C7" s="51"/>
      <c r="D7" s="51"/>
      <c r="E7" s="51"/>
      <c r="F7" s="51"/>
    </row>
    <row r="8" spans="1:10" x14ac:dyDescent="0.25">
      <c r="A8" s="50" t="s">
        <v>6</v>
      </c>
      <c r="B8" s="50"/>
      <c r="C8" s="50"/>
      <c r="D8" s="50"/>
      <c r="J8" s="7" t="s">
        <v>7</v>
      </c>
    </row>
    <row r="9" spans="1:10" ht="27.75" customHeight="1" x14ac:dyDescent="0.25">
      <c r="A9" s="52" t="s">
        <v>8</v>
      </c>
      <c r="B9" s="52" t="s">
        <v>9</v>
      </c>
      <c r="C9" s="53" t="s">
        <v>10</v>
      </c>
      <c r="D9" s="53" t="s">
        <v>11</v>
      </c>
      <c r="E9" s="53" t="s">
        <v>12</v>
      </c>
      <c r="F9" s="54" t="s">
        <v>13</v>
      </c>
      <c r="G9" s="53" t="s">
        <v>14</v>
      </c>
      <c r="H9" s="55" t="s">
        <v>15</v>
      </c>
      <c r="I9" s="55"/>
      <c r="J9" s="52" t="s">
        <v>16</v>
      </c>
    </row>
    <row r="10" spans="1:10" ht="29.25" customHeight="1" x14ac:dyDescent="0.25">
      <c r="A10" s="52"/>
      <c r="B10" s="52"/>
      <c r="C10" s="53"/>
      <c r="D10" s="53"/>
      <c r="E10" s="53"/>
      <c r="F10" s="54"/>
      <c r="G10" s="53"/>
      <c r="H10" s="8" t="s">
        <v>17</v>
      </c>
      <c r="I10" s="8" t="s">
        <v>18</v>
      </c>
      <c r="J10" s="52"/>
    </row>
    <row r="11" spans="1:10" ht="24" customHeight="1" x14ac:dyDescent="0.25">
      <c r="A11" s="52"/>
      <c r="B11" s="52"/>
      <c r="C11" s="53"/>
      <c r="D11" s="53"/>
      <c r="E11" s="53"/>
      <c r="F11" s="54"/>
      <c r="G11" s="53"/>
      <c r="H11" s="9" t="s">
        <v>19</v>
      </c>
      <c r="I11" s="9" t="s">
        <v>20</v>
      </c>
      <c r="J11" s="52"/>
    </row>
    <row r="12" spans="1:10" x14ac:dyDescent="0.25">
      <c r="A12" s="8">
        <v>1</v>
      </c>
      <c r="B12" s="8">
        <v>2</v>
      </c>
      <c r="C12" s="8">
        <v>3</v>
      </c>
      <c r="D12" s="8">
        <v>4</v>
      </c>
      <c r="E12" s="8">
        <v>5</v>
      </c>
      <c r="F12" s="8">
        <v>6</v>
      </c>
      <c r="G12" s="10">
        <v>7</v>
      </c>
      <c r="H12" s="8">
        <v>8</v>
      </c>
      <c r="I12" s="8">
        <v>9</v>
      </c>
      <c r="J12" s="8">
        <v>10</v>
      </c>
    </row>
    <row r="13" spans="1:10" ht="26.25" customHeight="1" x14ac:dyDescent="0.25">
      <c r="A13" s="11"/>
      <c r="B13" s="56" t="s">
        <v>21</v>
      </c>
      <c r="C13" s="56"/>
      <c r="D13" s="56"/>
      <c r="E13" s="56"/>
      <c r="F13" s="56"/>
      <c r="G13" s="56"/>
      <c r="H13" s="56"/>
      <c r="I13" s="56"/>
      <c r="J13" s="56"/>
    </row>
    <row r="14" spans="1:10" s="16" customFormat="1" x14ac:dyDescent="0.25">
      <c r="A14" s="12"/>
      <c r="B14" s="13" t="s">
        <v>22</v>
      </c>
      <c r="C14" s="14"/>
      <c r="D14" s="15"/>
      <c r="E14" s="15"/>
      <c r="F14" s="15"/>
      <c r="G14" s="15"/>
      <c r="H14" s="15"/>
      <c r="I14" s="15"/>
      <c r="J14" s="15"/>
    </row>
    <row r="15" spans="1:10" s="16" customFormat="1" x14ac:dyDescent="0.25">
      <c r="A15" s="17"/>
      <c r="B15" s="18" t="s">
        <v>23</v>
      </c>
      <c r="C15" s="18"/>
      <c r="D15" s="18"/>
      <c r="E15" s="18"/>
      <c r="F15" s="18"/>
      <c r="G15" s="18"/>
      <c r="H15" s="18"/>
      <c r="I15" s="18"/>
      <c r="J15" s="18"/>
    </row>
    <row r="16" spans="1:10" ht="51" customHeight="1" x14ac:dyDescent="0.25">
      <c r="A16" s="19" t="s">
        <v>24</v>
      </c>
      <c r="B16" s="20" t="s">
        <v>25</v>
      </c>
      <c r="C16" s="21" t="s">
        <v>5</v>
      </c>
      <c r="D16" s="22" t="s">
        <v>26</v>
      </c>
      <c r="E16" s="22">
        <v>112.2</v>
      </c>
      <c r="F16" s="22">
        <v>112.2</v>
      </c>
      <c r="G16" s="22">
        <v>94</v>
      </c>
      <c r="H16" s="22">
        <f>F16-G16</f>
        <v>18.200000000000003</v>
      </c>
      <c r="I16" s="23">
        <f>IF(G16=0,0,(G16/F16))</f>
        <v>0.83778966131907306</v>
      </c>
      <c r="J16" s="24" t="s">
        <v>27</v>
      </c>
    </row>
    <row r="17" spans="1:11" ht="66" customHeight="1" x14ac:dyDescent="0.25">
      <c r="A17" s="19" t="s">
        <v>28</v>
      </c>
      <c r="B17" s="20" t="s">
        <v>29</v>
      </c>
      <c r="C17" s="21" t="s">
        <v>5</v>
      </c>
      <c r="D17" s="22" t="s">
        <v>26</v>
      </c>
      <c r="E17" s="22">
        <v>906.6</v>
      </c>
      <c r="F17" s="22">
        <v>906.6</v>
      </c>
      <c r="G17" s="22">
        <v>814.4</v>
      </c>
      <c r="H17" s="22">
        <f>F17-G17</f>
        <v>92.200000000000045</v>
      </c>
      <c r="I17" s="23">
        <f>IF(G17=0,0,(G17/F17))</f>
        <v>0.89830134568718278</v>
      </c>
      <c r="J17" s="24" t="s">
        <v>64</v>
      </c>
    </row>
    <row r="18" spans="1:11" ht="15.75" customHeight="1" x14ac:dyDescent="0.25">
      <c r="A18" s="57" t="s">
        <v>30</v>
      </c>
      <c r="B18" s="57"/>
      <c r="C18" s="57"/>
      <c r="D18" s="22" t="s">
        <v>26</v>
      </c>
      <c r="E18" s="25">
        <f>SUBTOTAL(9,E16:E17)</f>
        <v>1018.8000000000001</v>
      </c>
      <c r="F18" s="25">
        <f>SUBTOTAL(9,F16:F17)</f>
        <v>1018.8000000000001</v>
      </c>
      <c r="G18" s="25">
        <f>SUBTOTAL(9,G16:G17)</f>
        <v>908.4</v>
      </c>
      <c r="H18" s="25">
        <f>SUBTOTAL(9,H16:H17)</f>
        <v>110.40000000000005</v>
      </c>
      <c r="I18" s="26">
        <f>IF(G18=0,0,(G18/F18))</f>
        <v>0.89163722025912828</v>
      </c>
      <c r="J18" s="25"/>
    </row>
    <row r="19" spans="1:11" x14ac:dyDescent="0.25">
      <c r="A19" s="17"/>
      <c r="B19" s="18" t="s">
        <v>31</v>
      </c>
      <c r="C19" s="27"/>
      <c r="D19" s="27"/>
      <c r="E19" s="27"/>
      <c r="F19" s="27"/>
      <c r="G19" s="27"/>
      <c r="H19" s="27"/>
      <c r="I19" s="28"/>
      <c r="J19" s="27"/>
    </row>
    <row r="20" spans="1:11" ht="66.75" customHeight="1" x14ac:dyDescent="0.25">
      <c r="A20" s="19" t="s">
        <v>32</v>
      </c>
      <c r="B20" s="20" t="s">
        <v>33</v>
      </c>
      <c r="C20" s="21" t="s">
        <v>5</v>
      </c>
      <c r="D20" s="22" t="s">
        <v>26</v>
      </c>
      <c r="E20" s="22">
        <v>912.7</v>
      </c>
      <c r="F20" s="22">
        <v>912.7</v>
      </c>
      <c r="G20" s="22">
        <v>894.9</v>
      </c>
      <c r="H20" s="22">
        <f>F20-G20</f>
        <v>17.800000000000068</v>
      </c>
      <c r="I20" s="23">
        <f>IF(G20=0,0,(G20/F20))</f>
        <v>0.98049742522186911</v>
      </c>
      <c r="J20" s="24" t="s">
        <v>34</v>
      </c>
    </row>
    <row r="21" spans="1:11" ht="39.75" customHeight="1" x14ac:dyDescent="0.25">
      <c r="A21" s="19" t="s">
        <v>35</v>
      </c>
      <c r="B21" s="20" t="s">
        <v>36</v>
      </c>
      <c r="C21" s="21" t="s">
        <v>5</v>
      </c>
      <c r="D21" s="22" t="s">
        <v>26</v>
      </c>
      <c r="E21" s="22">
        <v>599</v>
      </c>
      <c r="F21" s="22">
        <v>599</v>
      </c>
      <c r="G21" s="22">
        <v>599</v>
      </c>
      <c r="H21" s="22">
        <f>F21-G21</f>
        <v>0</v>
      </c>
      <c r="I21" s="23">
        <f>IF(G21=0,0,(G21/F21))</f>
        <v>1</v>
      </c>
      <c r="J21" s="24" t="s">
        <v>65</v>
      </c>
    </row>
    <row r="22" spans="1:11" ht="16.5" customHeight="1" x14ac:dyDescent="0.25">
      <c r="A22" s="57" t="s">
        <v>37</v>
      </c>
      <c r="B22" s="57"/>
      <c r="C22" s="57"/>
      <c r="D22" s="22" t="s">
        <v>26</v>
      </c>
      <c r="E22" s="25">
        <f>SUBTOTAL(9,E20:E21)</f>
        <v>1511.7</v>
      </c>
      <c r="F22" s="25">
        <f>SUBTOTAL(9,F20:F21)</f>
        <v>1511.7</v>
      </c>
      <c r="G22" s="25">
        <f>SUBTOTAL(9,G20:G21)</f>
        <v>1493.9</v>
      </c>
      <c r="H22" s="25">
        <f>SUBTOTAL(9,H20:H21)</f>
        <v>17.800000000000068</v>
      </c>
      <c r="I22" s="26">
        <f>IF(G22=0,0,(G22/F22))</f>
        <v>0.98822517695309919</v>
      </c>
      <c r="J22" s="25"/>
    </row>
    <row r="23" spans="1:11" ht="16.5" customHeight="1" x14ac:dyDescent="0.25">
      <c r="A23" s="57" t="s">
        <v>38</v>
      </c>
      <c r="B23" s="57"/>
      <c r="C23" s="57"/>
      <c r="D23" s="22" t="s">
        <v>26</v>
      </c>
      <c r="E23" s="25">
        <f>E18+E22</f>
        <v>2530.5</v>
      </c>
      <c r="F23" s="25">
        <f>F18+F22</f>
        <v>2530.5</v>
      </c>
      <c r="G23" s="25">
        <f>G18+G22</f>
        <v>2402.3000000000002</v>
      </c>
      <c r="H23" s="25">
        <f>H18+H22</f>
        <v>128.2000000000001</v>
      </c>
      <c r="I23" s="26">
        <f>IF(G23=0,0,(G23/F23))</f>
        <v>0.94933807547915439</v>
      </c>
      <c r="J23" s="25"/>
    </row>
    <row r="24" spans="1:11" ht="26.25" customHeight="1" x14ac:dyDescent="0.25">
      <c r="A24" s="11"/>
      <c r="B24" s="56" t="s">
        <v>39</v>
      </c>
      <c r="C24" s="56"/>
      <c r="D24" s="56"/>
      <c r="E24" s="56"/>
      <c r="F24" s="56"/>
      <c r="G24" s="56"/>
      <c r="H24" s="56"/>
      <c r="I24" s="56"/>
      <c r="J24" s="56"/>
    </row>
    <row r="25" spans="1:11" s="16" customFormat="1" x14ac:dyDescent="0.25">
      <c r="A25" s="12"/>
      <c r="B25" s="13" t="s">
        <v>40</v>
      </c>
      <c r="C25" s="14"/>
      <c r="D25" s="15"/>
      <c r="E25" s="15"/>
      <c r="F25" s="15"/>
      <c r="G25" s="15"/>
      <c r="H25" s="15"/>
      <c r="I25" s="15"/>
      <c r="J25" s="15"/>
    </row>
    <row r="26" spans="1:11" s="16" customFormat="1" ht="15" customHeight="1" x14ac:dyDescent="0.25">
      <c r="A26" s="17"/>
      <c r="B26" s="58" t="s">
        <v>41</v>
      </c>
      <c r="C26" s="58"/>
      <c r="D26" s="58"/>
      <c r="E26" s="58"/>
      <c r="F26" s="58"/>
      <c r="G26" s="58"/>
      <c r="H26" s="58"/>
      <c r="I26" s="58"/>
      <c r="J26" s="58"/>
    </row>
    <row r="27" spans="1:11" ht="76.5" x14ac:dyDescent="0.25">
      <c r="A27" s="29" t="s">
        <v>24</v>
      </c>
      <c r="B27" s="20" t="s">
        <v>42</v>
      </c>
      <c r="C27" s="30" t="s">
        <v>43</v>
      </c>
      <c r="D27" s="22" t="s">
        <v>26</v>
      </c>
      <c r="E27" s="22">
        <v>21443.3</v>
      </c>
      <c r="F27" s="22">
        <v>21443.3</v>
      </c>
      <c r="G27" s="22">
        <v>21443.3</v>
      </c>
      <c r="H27" s="22">
        <f>F27-G27</f>
        <v>0</v>
      </c>
      <c r="I27" s="23">
        <f>IF(G27=0,0,(G27/F27))</f>
        <v>1</v>
      </c>
      <c r="J27" s="24" t="s">
        <v>67</v>
      </c>
      <c r="K27" s="31"/>
    </row>
    <row r="28" spans="1:11" ht="16.5" customHeight="1" x14ac:dyDescent="0.25">
      <c r="A28" s="57" t="s">
        <v>30</v>
      </c>
      <c r="B28" s="57"/>
      <c r="C28" s="57"/>
      <c r="D28" s="22" t="s">
        <v>26</v>
      </c>
      <c r="E28" s="25">
        <f>SUBTOTAL(9,E27:E27)</f>
        <v>21443.3</v>
      </c>
      <c r="F28" s="25">
        <f>SUBTOTAL(9,F27:F27)</f>
        <v>21443.3</v>
      </c>
      <c r="G28" s="25">
        <f>SUBTOTAL(9,G27:G27)</f>
        <v>21443.3</v>
      </c>
      <c r="H28" s="25">
        <f>SUBTOTAL(9,H27:H27)</f>
        <v>0</v>
      </c>
      <c r="I28" s="26">
        <f>IF(G28=0,0,(G28/F28))</f>
        <v>1</v>
      </c>
      <c r="J28" s="25"/>
    </row>
    <row r="29" spans="1:11" ht="16.5" customHeight="1" x14ac:dyDescent="0.25">
      <c r="A29" s="57" t="s">
        <v>44</v>
      </c>
      <c r="B29" s="57"/>
      <c r="C29" s="57"/>
      <c r="D29" s="22" t="s">
        <v>26</v>
      </c>
      <c r="E29" s="25">
        <f>E28</f>
        <v>21443.3</v>
      </c>
      <c r="F29" s="25">
        <f>F28</f>
        <v>21443.3</v>
      </c>
      <c r="G29" s="25">
        <f>G28</f>
        <v>21443.3</v>
      </c>
      <c r="H29" s="25">
        <f>H28</f>
        <v>0</v>
      </c>
      <c r="I29" s="26">
        <f>IF(G29=0,0,(G29/F29))</f>
        <v>1</v>
      </c>
      <c r="J29" s="25"/>
    </row>
    <row r="30" spans="1:11" ht="15" customHeight="1" x14ac:dyDescent="0.25">
      <c r="A30" s="11"/>
      <c r="B30" s="56" t="s">
        <v>45</v>
      </c>
      <c r="C30" s="56"/>
      <c r="D30" s="56"/>
      <c r="E30" s="56"/>
      <c r="F30" s="56"/>
      <c r="G30" s="56"/>
      <c r="H30" s="56"/>
      <c r="I30" s="56"/>
      <c r="J30" s="56"/>
    </row>
    <row r="31" spans="1:11" s="16" customFormat="1" x14ac:dyDescent="0.25">
      <c r="A31" s="12"/>
      <c r="B31" s="13" t="s">
        <v>46</v>
      </c>
      <c r="C31" s="14"/>
      <c r="D31" s="15"/>
      <c r="E31" s="15"/>
      <c r="F31" s="15"/>
      <c r="G31" s="15"/>
      <c r="H31" s="15"/>
      <c r="I31" s="15"/>
      <c r="J31" s="15"/>
    </row>
    <row r="32" spans="1:11" x14ac:dyDescent="0.25">
      <c r="A32" s="17"/>
      <c r="B32" s="18" t="s">
        <v>47</v>
      </c>
      <c r="C32" s="27"/>
      <c r="D32" s="27"/>
      <c r="E32" s="27"/>
      <c r="F32" s="27"/>
      <c r="G32" s="27"/>
      <c r="H32" s="27"/>
      <c r="I32" s="27"/>
      <c r="J32" s="27"/>
    </row>
    <row r="33" spans="1:10" ht="63.75" x14ac:dyDescent="0.25">
      <c r="A33" s="29" t="s">
        <v>24</v>
      </c>
      <c r="B33" s="32" t="s">
        <v>48</v>
      </c>
      <c r="C33" s="30" t="s">
        <v>43</v>
      </c>
      <c r="D33" s="22" t="s">
        <v>26</v>
      </c>
      <c r="E33" s="22">
        <v>200</v>
      </c>
      <c r="F33" s="22">
        <v>200</v>
      </c>
      <c r="G33" s="22">
        <v>200</v>
      </c>
      <c r="H33" s="22">
        <f>F33-G33</f>
        <v>0</v>
      </c>
      <c r="I33" s="23">
        <f t="shared" ref="I33:I39" si="0">IF(G33=0,0,(G33/F33))</f>
        <v>1</v>
      </c>
      <c r="J33" s="24" t="s">
        <v>66</v>
      </c>
    </row>
    <row r="34" spans="1:10" ht="15.75" customHeight="1" x14ac:dyDescent="0.25">
      <c r="A34" s="57" t="s">
        <v>30</v>
      </c>
      <c r="B34" s="57"/>
      <c r="C34" s="57"/>
      <c r="D34" s="22" t="s">
        <v>26</v>
      </c>
      <c r="E34" s="25">
        <f>SUBTOTAL(9,E33)</f>
        <v>200</v>
      </c>
      <c r="F34" s="25">
        <f>SUBTOTAL(9,F33)</f>
        <v>200</v>
      </c>
      <c r="G34" s="25">
        <f>SUBTOTAL(9,G33)</f>
        <v>200</v>
      </c>
      <c r="H34" s="25">
        <f>SUBTOTAL(9,H33)</f>
        <v>0</v>
      </c>
      <c r="I34" s="26">
        <f t="shared" si="0"/>
        <v>1</v>
      </c>
      <c r="J34" s="25"/>
    </row>
    <row r="35" spans="1:10" ht="16.5" customHeight="1" x14ac:dyDescent="0.25">
      <c r="A35" s="57" t="s">
        <v>49</v>
      </c>
      <c r="B35" s="57"/>
      <c r="C35" s="57"/>
      <c r="D35" s="22" t="s">
        <v>26</v>
      </c>
      <c r="E35" s="25">
        <f>E34</f>
        <v>200</v>
      </c>
      <c r="F35" s="25">
        <f>F34</f>
        <v>200</v>
      </c>
      <c r="G35" s="25">
        <f>G34</f>
        <v>200</v>
      </c>
      <c r="H35" s="25">
        <f>H34</f>
        <v>0</v>
      </c>
      <c r="I35" s="26">
        <f t="shared" si="0"/>
        <v>1</v>
      </c>
      <c r="J35" s="25"/>
    </row>
    <row r="36" spans="1:10" ht="20.25" customHeight="1" x14ac:dyDescent="0.25">
      <c r="A36" s="59" t="s">
        <v>50</v>
      </c>
      <c r="B36" s="59"/>
      <c r="C36" s="59"/>
      <c r="D36" s="33" t="s">
        <v>26</v>
      </c>
      <c r="E36" s="34">
        <f>E23+E29+E35</f>
        <v>24173.8</v>
      </c>
      <c r="F36" s="34">
        <f>F23+F29+F35</f>
        <v>24173.8</v>
      </c>
      <c r="G36" s="34">
        <f>G23+G29+G35</f>
        <v>24045.599999999999</v>
      </c>
      <c r="H36" s="34">
        <f>H23+H29+H35</f>
        <v>128.2000000000001</v>
      </c>
      <c r="I36" s="35">
        <f t="shared" si="0"/>
        <v>0.99469673779050038</v>
      </c>
      <c r="J36" s="34"/>
    </row>
    <row r="37" spans="1:10" ht="20.25" customHeight="1" x14ac:dyDescent="0.25">
      <c r="A37" s="60" t="s">
        <v>51</v>
      </c>
      <c r="B37" s="60"/>
      <c r="C37" s="60"/>
      <c r="D37" s="36" t="s">
        <v>26</v>
      </c>
      <c r="E37" s="37">
        <f>E31</f>
        <v>0</v>
      </c>
      <c r="F37" s="37">
        <f>F31</f>
        <v>0</v>
      </c>
      <c r="G37" s="37">
        <f>G31</f>
        <v>0</v>
      </c>
      <c r="H37" s="37">
        <f>H31</f>
        <v>0</v>
      </c>
      <c r="I37" s="38">
        <f t="shared" si="0"/>
        <v>0</v>
      </c>
      <c r="J37" s="39"/>
    </row>
    <row r="38" spans="1:10" ht="21" customHeight="1" x14ac:dyDescent="0.25">
      <c r="A38" s="61" t="s">
        <v>52</v>
      </c>
      <c r="B38" s="61"/>
      <c r="C38" s="61"/>
      <c r="D38" s="36" t="s">
        <v>26</v>
      </c>
      <c r="E38" s="37">
        <f>E23</f>
        <v>2530.5</v>
      </c>
      <c r="F38" s="37">
        <f>F23</f>
        <v>2530.5</v>
      </c>
      <c r="G38" s="37">
        <f>G23</f>
        <v>2402.3000000000002</v>
      </c>
      <c r="H38" s="37">
        <f>H23</f>
        <v>128.2000000000001</v>
      </c>
      <c r="I38" s="38">
        <f t="shared" si="0"/>
        <v>0.94933807547915439</v>
      </c>
      <c r="J38" s="39"/>
    </row>
    <row r="39" spans="1:10" ht="21" customHeight="1" x14ac:dyDescent="0.25">
      <c r="A39" s="61" t="s">
        <v>53</v>
      </c>
      <c r="B39" s="61"/>
      <c r="C39" s="61"/>
      <c r="D39" s="36" t="s">
        <v>26</v>
      </c>
      <c r="E39" s="37">
        <f>E29+E35</f>
        <v>21643.3</v>
      </c>
      <c r="F39" s="37">
        <f>F29+F35</f>
        <v>21643.3</v>
      </c>
      <c r="G39" s="37">
        <f>G29+G35</f>
        <v>21643.3</v>
      </c>
      <c r="H39" s="37">
        <f>H29+H35</f>
        <v>0</v>
      </c>
      <c r="I39" s="38">
        <f t="shared" si="0"/>
        <v>1</v>
      </c>
      <c r="J39" s="39"/>
    </row>
    <row r="40" spans="1:10" ht="15.75" x14ac:dyDescent="0.25">
      <c r="A40" s="40"/>
    </row>
    <row r="41" spans="1:10" x14ac:dyDescent="0.25">
      <c r="A41" s="41" t="s">
        <v>5</v>
      </c>
      <c r="B41" s="42"/>
      <c r="C41" s="43" t="s">
        <v>54</v>
      </c>
      <c r="D41" s="42"/>
      <c r="F41" s="7" t="s">
        <v>55</v>
      </c>
      <c r="G41" s="44"/>
      <c r="H41" s="43" t="s">
        <v>56</v>
      </c>
    </row>
    <row r="42" spans="1:10" ht="18" x14ac:dyDescent="0.25">
      <c r="A42" s="45"/>
      <c r="B42" s="46" t="s">
        <v>57</v>
      </c>
    </row>
    <row r="43" spans="1:10" x14ac:dyDescent="0.25">
      <c r="A43" s="41" t="s">
        <v>43</v>
      </c>
      <c r="B43" s="42"/>
      <c r="C43" s="43" t="s">
        <v>58</v>
      </c>
      <c r="D43" s="42"/>
      <c r="F43" s="7" t="s">
        <v>59</v>
      </c>
      <c r="G43" s="42"/>
      <c r="H43" s="43"/>
    </row>
    <row r="44" spans="1:10" ht="18" x14ac:dyDescent="0.25">
      <c r="A44" s="45"/>
      <c r="B44" s="46" t="s">
        <v>60</v>
      </c>
    </row>
    <row r="45" spans="1:10" x14ac:dyDescent="0.25">
      <c r="A45" s="47" t="s">
        <v>63</v>
      </c>
    </row>
  </sheetData>
  <mergeCells count="30">
    <mergeCell ref="A35:C35"/>
    <mergeCell ref="A36:C36"/>
    <mergeCell ref="A37:C37"/>
    <mergeCell ref="A38:C38"/>
    <mergeCell ref="A39:C39"/>
    <mergeCell ref="B26:J26"/>
    <mergeCell ref="A28:C28"/>
    <mergeCell ref="A29:C29"/>
    <mergeCell ref="B30:J30"/>
    <mergeCell ref="A34:C34"/>
    <mergeCell ref="B13:J13"/>
    <mergeCell ref="A18:C18"/>
    <mergeCell ref="A22:C22"/>
    <mergeCell ref="A23:C23"/>
    <mergeCell ref="B24:J24"/>
    <mergeCell ref="E9:E11"/>
    <mergeCell ref="F9:F11"/>
    <mergeCell ref="G9:G11"/>
    <mergeCell ref="H9:I9"/>
    <mergeCell ref="J9:J11"/>
    <mergeCell ref="A8:D8"/>
    <mergeCell ref="A9:A11"/>
    <mergeCell ref="B9:B11"/>
    <mergeCell ref="C9:C11"/>
    <mergeCell ref="D9:D11"/>
    <mergeCell ref="A1:J1"/>
    <mergeCell ref="A2:J2"/>
    <mergeCell ref="A5:F5"/>
    <mergeCell ref="A6:D6"/>
    <mergeCell ref="A7:F7"/>
  </mergeCells>
  <pageMargins left="0.15763888888888899" right="0.15763888888888899" top="0.74791666666666701" bottom="0.15763888888888899" header="0.51180555555555496" footer="0.51180555555555496"/>
  <pageSetup paperSize="9" scale="80" firstPageNumber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RowHeight="15" x14ac:dyDescent="0.25"/>
  <cols>
    <col min="1" max="1025" width="8.7109375" customWidth="1"/>
  </cols>
  <sheetData/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RowHeight="15" x14ac:dyDescent="0.25"/>
  <cols>
    <col min="1" max="1025" width="8.7109375" customWidth="1"/>
  </cols>
  <sheetData/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18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Дергилев Олег Владимирович</dc:creator>
  <dc:description/>
  <cp:lastModifiedBy>Дергилев Олег Владимирович</cp:lastModifiedBy>
  <cp:revision>3</cp:revision>
  <cp:lastPrinted>2017-12-29T05:39:14Z</cp:lastPrinted>
  <dcterms:created xsi:type="dcterms:W3CDTF">2006-09-16T00:00:00Z</dcterms:created>
  <dcterms:modified xsi:type="dcterms:W3CDTF">2017-12-29T05:39:16Z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