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390" windowWidth="14670" windowHeight="7650" activeTab="1"/>
  </bookViews>
  <sheets>
    <sheet name="хлеб" sheetId="3" r:id="rId1"/>
    <sheet name="2 пол 2016" sheetId="4" r:id="rId2"/>
  </sheets>
  <calcPr calcId="145621"/>
</workbook>
</file>

<file path=xl/calcChain.xml><?xml version="1.0" encoding="utf-8"?>
<calcChain xmlns="http://schemas.openxmlformats.org/spreadsheetml/2006/main">
  <c r="J11" i="4" l="1"/>
  <c r="J39" i="4" l="1"/>
  <c r="J37" i="4"/>
  <c r="K38" i="4" s="1"/>
  <c r="J35" i="4"/>
  <c r="K36" i="4" s="1"/>
  <c r="J33" i="4"/>
  <c r="K34" i="4" s="1"/>
  <c r="J31" i="4"/>
  <c r="K32" i="4" s="1"/>
  <c r="J29" i="4"/>
  <c r="K30" i="4" s="1"/>
  <c r="J27" i="4"/>
  <c r="K28" i="4" s="1"/>
  <c r="J25" i="4"/>
  <c r="J23" i="4"/>
  <c r="K24" i="4" s="1"/>
  <c r="J21" i="4"/>
  <c r="J19" i="4"/>
  <c r="K20" i="4" s="1"/>
  <c r="J17" i="4"/>
  <c r="K18" i="4" s="1"/>
  <c r="J15" i="4"/>
  <c r="K16" i="4" s="1"/>
  <c r="J13" i="4"/>
  <c r="K14" i="4" s="1"/>
  <c r="K40" i="4"/>
  <c r="K26" i="4"/>
  <c r="K22" i="4"/>
  <c r="J9" i="4"/>
  <c r="K10" i="4" s="1"/>
  <c r="J7" i="4"/>
  <c r="K8" i="4" s="1"/>
  <c r="K6" i="4"/>
  <c r="K41" i="4" l="1"/>
  <c r="J9" i="3"/>
  <c r="J7" i="3"/>
  <c r="J5" i="3"/>
  <c r="J37" i="3" l="1"/>
  <c r="J35" i="3"/>
  <c r="J25" i="3"/>
  <c r="K26" i="3" s="1"/>
  <c r="J23" i="3"/>
  <c r="J21" i="3"/>
  <c r="J19" i="3"/>
  <c r="J31" i="3"/>
  <c r="J33" i="3" l="1"/>
  <c r="J29" i="3" l="1"/>
  <c r="J27" i="3" l="1"/>
  <c r="J15" i="3"/>
  <c r="J13" i="3"/>
  <c r="J17" i="3"/>
  <c r="J11" i="3" l="1"/>
  <c r="J39" i="3" l="1"/>
  <c r="K40" i="3" s="1"/>
  <c r="K38" i="3" l="1"/>
  <c r="K36" i="3"/>
  <c r="K34" i="3"/>
  <c r="K32" i="3"/>
  <c r="K30" i="3"/>
  <c r="K28" i="3"/>
  <c r="K24" i="3"/>
  <c r="K22" i="3"/>
  <c r="K20" i="3"/>
  <c r="K18" i="3"/>
  <c r="K16" i="3"/>
  <c r="K14" i="3"/>
  <c r="K12" i="3"/>
  <c r="K10" i="3"/>
  <c r="K8" i="3"/>
  <c r="K6" i="3"/>
  <c r="K41" i="3" l="1"/>
</calcChain>
</file>

<file path=xl/sharedStrings.xml><?xml version="1.0" encoding="utf-8"?>
<sst xmlns="http://schemas.openxmlformats.org/spreadsheetml/2006/main" count="175" uniqueCount="87">
  <si>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</si>
  <si>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</si>
  <si>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</si>
  <si>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</si>
  <si>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</si>
  <si>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</si>
  <si>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</si>
  <si>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</si>
  <si>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</si>
  <si>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</si>
  <si>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 xml:space="preserve">ИТОГО </t>
  </si>
  <si>
    <t>Ед.     товара</t>
  </si>
  <si>
    <t>Обоснование начальной (максимальной) цены контракта на поставку продуктов питания.</t>
  </si>
  <si>
    <t>кг.</t>
  </si>
  <si>
    <t>ИТОГО</t>
  </si>
  <si>
    <t>Морковь свежая</t>
  </si>
  <si>
    <t>Лук репчатый</t>
  </si>
  <si>
    <t>Капуста белокочанная</t>
  </si>
  <si>
    <t>Свекла свежая</t>
  </si>
  <si>
    <t>Картофель свежий</t>
  </si>
  <si>
    <t>Яблоки свежие</t>
  </si>
  <si>
    <t xml:space="preserve">Апельсины свежие </t>
  </si>
  <si>
    <t>Мандарины свежие</t>
  </si>
  <si>
    <t>Бананы свежие</t>
  </si>
  <si>
    <t>Груши свежие</t>
  </si>
  <si>
    <t>Лимоны свежие</t>
  </si>
  <si>
    <t xml:space="preserve">Огурцы консервированные </t>
  </si>
  <si>
    <t>бан.</t>
  </si>
  <si>
    <t>Зеленый горошек консервированный</t>
  </si>
  <si>
    <t>Томат-паста</t>
  </si>
  <si>
    <t>Джем фруктовый</t>
  </si>
  <si>
    <t>Огурцы свежие</t>
  </si>
  <si>
    <t>Чеснок</t>
  </si>
  <si>
    <t>Ф.И.О.  руководителя                          В.В.Погребняк           Подпись ______________________</t>
  </si>
  <si>
    <t>кг</t>
  </si>
  <si>
    <t>Томаты свежие</t>
  </si>
  <si>
    <t>ГОСТ Р32284-2013, корнеплоды  целые, здоровые, чистые, нетреснувшие, без постороннего запаха и привкуса, содержание нитратов в норме, урожай 2015-2016 г.г.</t>
  </si>
  <si>
    <t>ГОСТ Р 51783-2001, луковицы вызревшие  здоровые, чистые, целые, непроросшие, без повреждений, без постороннего запаха и привкуса, содержание нитратов в норме, урожай 2015-2016 г.г.</t>
  </si>
  <si>
    <t>ГОСТ Р 51809-2001, кочаны свежие  целые, здоровые, чистые, непроросшие, плотные, без повреждений, без постороннего запаха и привкуса, содержание нитратов в норме, 2015-2016 г.г.</t>
  </si>
  <si>
    <t>ГОСТ Р 51808-2013, клубни целые  чистые, здоровые, зрелые с плотной кожурой,    непроросшие, неувядшие, без повреждений,  без постороннего запаха и привкуса, содержание нитратов в норме, урожай 2015-2016 г.г.</t>
  </si>
  <si>
    <t>ГОСТ Р 32282-2013, корнеплоды свежие, целые, здоровые, чистые, не увядшие, не треснувшие, без признаков прорастания, без повреждений, без постороннего запаха и привкуса, содержание нитратов в норме,  урожай 2015-2016 г.г.</t>
  </si>
  <si>
    <t>ГОСТ Р 54697-2011, плоды целые чистые, без признаков порчи,  без постороннего запаха и привкуса, урожай 2015-2016 г.г.</t>
  </si>
  <si>
    <t>ГОСТ Р 53596-2009, плоды свежие  целые, чистые, здоровые, без трещин, без постороннего запаха и привкуса, цвет от светло-желтого до оранжевого, без признаков порчи, диаметр  не более 120 мм,урожай 2015-2016 г.г.</t>
  </si>
  <si>
    <t>ГОСТ Р 51603-2000, плоды в кистях твердые,  целые, спелые, чистые, вкус сладкий без постороннего привкуса и аромата, без признаков порчи, урожай 2015-2016 г.г.</t>
  </si>
  <si>
    <t>ГОСТ Р 53596-2009, среднего размера, не более 120 мм, плоды свежие, целые, чистые, здоровые, без трещин, без постороннего запаха и привкуса, без признаков порчи, урожай 2015-2016 г.г.</t>
  </si>
  <si>
    <t>без уксуса, ГОСТ 53127-2008,  маринад прозрачный без посторонних примесей, емкость 720-780  гр. упаковка без признаков бомбажа</t>
  </si>
  <si>
    <t>ГОСТ Р 54050-2010, сорт высший,  емкость 425 гр., упаковка без вздутия, без признаков бомбажа</t>
  </si>
  <si>
    <t>ГОСТ Р 54678-2011, однородная масса оранжево-красного или малинового цвета, вкус и запах без горечи и пригара, с содержанием сухих веществ не менее 18-25%, без искусственных красителей, без стабилизаторов и крахмала,  емкость 750-770 гр., упаковка без повреждений и  признаков бомбажа.</t>
  </si>
  <si>
    <t>ГОСТ Р 31712-2012, 450 гр.,  консистенция желеобразная, ягоды разваренные, емкость 450 гр., упаковка без признаков бомбажа</t>
  </si>
  <si>
    <t>ГОСТ 1726-85, плоды  целые, здоровые, без повреждений, без постороннего запаха и вкуса, содержание нитратов в норме, урожай 2016 года</t>
  </si>
  <si>
    <t>ГОСТ 1725-85, плоды  целые, чистые, здоровые, неповрежденные, плотные, неперезрелые, без постороннего запаха и вкуса, содержание нитратов в норме, урожай 2016 года</t>
  </si>
  <si>
    <t>ГОСТ 7977-87, луковицы вызревшие, твердые и плотные, здоровые, чистые, целые, непроросшие, без повреждений, без постороннего запаха и привкуса, содержание нитратов в норме, урожай 2015-2016г.г.</t>
  </si>
  <si>
    <t>ВСЕГО: начальная (максимальная) цена гражданско правового договора</t>
  </si>
  <si>
    <t>МБОУ "Гимназия"</t>
  </si>
  <si>
    <t>Дата составления сводной  таблицы    16.11.2015 года</t>
  </si>
  <si>
    <t>ГОСТ Р 21714-76, плоды целые, чистые, без признаков порчи, урожай 2015-2016 г.г.</t>
  </si>
  <si>
    <t>ГОСТ Р 53596-2009, среднего размера, плоды чистые  здоровые, целые, без постороннего запаха,  без признаков порчи, диаметр не менее 50 мм, урожай 2015-2016 г.г.</t>
  </si>
  <si>
    <t>исх. № 522 от 12.11.2015., вх. № 111 от  12.11.2015год. ИП Ходжаев</t>
  </si>
  <si>
    <t>исх. № б/н от 12.11.2015., вх. № 114 от  16.11.2015год ИП Асоев.</t>
  </si>
  <si>
    <t>исх.№  516 от 12.11.2015г., вх. № 109 от 12.11.2015 год. Сов опторг</t>
  </si>
  <si>
    <t>4*</t>
  </si>
  <si>
    <t>Дата составления сводной  таблицы    13.04.2016 год</t>
  </si>
  <si>
    <t xml:space="preserve"> вх. № 30 от 30.03.2016 год.</t>
  </si>
  <si>
    <t xml:space="preserve"> вх. №35 от  07.04.2016год. </t>
  </si>
  <si>
    <t xml:space="preserve">вх. № 34 от  07.04.2016 год </t>
  </si>
  <si>
    <t xml:space="preserve">вх. № 36 от  11.04.2016 год  </t>
  </si>
  <si>
    <t>Способ размещения заказа: аукцион в электронной форме  среди субъектов малого предпринимательства и социально ориентированных некоммерческих организациях</t>
  </si>
  <si>
    <t>Метод определения цены: метод сопоставления рыночных цен</t>
  </si>
  <si>
    <t>ЧАСТЬ IV. Обоснование начальной (максимальной) цены гражданско- правового договора  на поставку   овощей, фруктов и плодоовощной продукции</t>
  </si>
  <si>
    <t xml:space="preserve"> Сорт высший,в банке не менее 420 гр.,упаковка без признаков бомбажа.Срок годности не более 36 месяцев. ГОСТ Р 54050-2010</t>
  </si>
  <si>
    <t>Однородная масса оранжево-красного  цвета, вкус и запах без горечи и пригара, с содержанием сухих веществ 23%, без искусственных красителей, без стабилизаторов и крахмала, в банке не менее 750 гр., и не более 800 гр.,упаковка без повреждений и признаков бомбажа. Срок годности  не более 12 месяцев. ГОСТ Р 54678-2011</t>
  </si>
  <si>
    <t xml:space="preserve"> Корнеплоды  цельные, здоровые, чистые, нетреснувшие, без постороннего запаха и привкуса, содержание нитратов в норме, урожай 2016г., ГОСТ Р32284-2013.</t>
  </si>
  <si>
    <t>Луковицы вызревшие  здоровые, чистые, целые, непроросшие, без повреждений, без постороннего запаха и привкуса, содержание нитратов в норме, урожай 2016г., ГОСТ Р 51783-2001.</t>
  </si>
  <si>
    <t xml:space="preserve"> Кочаны свежие  целые, здоровые, чистые, непроросшие, плотные, без повреждений, без постороннего запаха и привкуса, содержание нитратов в норме, урожай 2016г., ГОСТ Р 51809-2001.</t>
  </si>
  <si>
    <t xml:space="preserve"> Клубни целые  чистые, здоровые, зрелые с плотной кожурой,  непроросшие, не увядшие, без повреждений,  без постороннего запаха и привкуса, содержание нитратов в норме, урожай   2016г., ГОСТ Р 51808-2013 </t>
  </si>
  <si>
    <t>Плоды целые чистые, без признаков порчи,  без постороннего запаха и привкуса. Урожай 2016г., ГОСТ Р 54697-2011</t>
  </si>
  <si>
    <t>Плоды свежие  целые, чистые, здоровые, без признаков порчи,без трещин,цвет светло-желтый, диаметр не более 100 мм. Урожай 2016г., ГОСТ Р 53596-2009</t>
  </si>
  <si>
    <t xml:space="preserve"> Среднего размера, плоды чистые  здоровые, без постороннего запаха,  без признаков порчи, диаметр не менее 40 мм  и  не более 60 мм.Урожай 2016г., ГОСТ Р 53596-2009</t>
  </si>
  <si>
    <t xml:space="preserve"> Плоды в кистях твердые,  целые, спелые, чистые, вкус сладкий без постороннего привкуса и аромата, без признаков порчи. Урожай 2016г., ГОСТ Р 51603-2000</t>
  </si>
  <si>
    <t>Среднего размера, не более 120 мм., плоды свежие, целые, чистые, здоровые, без трещин, без постороннего запаха и привкуса, без признаков порчи. Урожай 2016г., ГОСТ Р 53596-2009</t>
  </si>
  <si>
    <t>без уксуса, маринад прозрачный,  без посторонних примесей, в банке не менее 720 гр.,упаковка без признаков бомбажа. Срок годности не более 24 месяцев. ГОСТ 31713-2012</t>
  </si>
  <si>
    <t xml:space="preserve"> Луковицы вызревшие, твердые и плотные, здоровые, чистые, целые, непроросшие, без повреждений, без постороннего запаха и привкуса, содержание нитратов в норме. Урожай 2016г., ГОСТ  Р 55909-2013</t>
  </si>
  <si>
    <t xml:space="preserve">  Консистенция желеобразная, ягоды разваренные,в банке не менее 450 гр.,упаковка без признаков бомбажа.Срок годности  не более 24 месяцев, ГОСТ  31712-2012</t>
  </si>
  <si>
    <t xml:space="preserve"> Плоды целые, чистые, без признаков порчи. Урожай 2016г., ГОСТ 21714-76</t>
  </si>
  <si>
    <t xml:space="preserve"> Плоды  целые, чистые, здоровые, неповрежденные, плотные, неперезрелые, без постороннего запаха и вкуса, содержание нитратов в норме. Урожай 2016 г., ГОСТ Р 55906-2013</t>
  </si>
  <si>
    <t>плоды  целые, здоровые, без повреждений, без постороннего запаха и вкуса, содержание нитратов в норме. Урожай 2016г., ГОСТ Р 54752-2011</t>
  </si>
  <si>
    <t xml:space="preserve"> Корнеплоды свежие, целые, здоровые, чистые, не увядшие, не треснувшие, без признаков прорастания, без повреждений, без постороннего запаха и привкуса, содержание нитратов в норме, урожай 2016г., ГОСТ Р 32285-2013.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</si>
</sst>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b/>
      <sz val="9"/>
      <name val="Times New Roman"/>
      <family val="1"/>
      <charset val="204"/>
    </font>
    <font>
      <b/>
      <sz val="9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2" fontId="0" fillId="0" borderId="1" xfId="0" applyNumberForma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2" fontId="7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/>
    </xf>
    <xf numFmtId="0" fontId="5" fillId="0" borderId="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2" fontId="0" fillId="0" borderId="6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0" fillId="0" borderId="7" xfId="0" applyBorder="1"/>
    <xf numFmtId="0" fontId="9" fillId="0" borderId="7" xfId="0" applyFont="1" applyBorder="1"/>
    <xf numFmtId="0" fontId="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left" vertical="center"/>
    </xf>
    <xf numFmtId="2" fontId="13" fillId="0" borderId="3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3" fillId="0" borderId="14" xfId="0" applyNumberFormat="1" applyFont="1" applyBorder="1" applyAlignment="1">
      <alignment horizontal="left" vertical="center"/>
    </xf>
    <xf numFmtId="2" fontId="13" fillId="0" borderId="6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/>
    <xf numFmtId="0" fontId="0" fillId="0" borderId="0" xfId="0" applyFill="1" applyAlignment="1"/>
    <xf numFmtId="0" fontId="2" fillId="0" borderId="0" xfId="0" applyFont="1" applyFill="1" applyAlignment="1"/>
    <xf numFmtId="0" fontId="4" fillId="0" borderId="0" xfId="0" applyFont="1" applyFill="1" applyAlignment="1"/>
    <xf numFmtId="0" fontId="14" fillId="0" borderId="0" xfId="0" applyFont="1" applyFill="1" applyAlignment="1"/>
    <xf numFmtId="0" fontId="4" fillId="0" borderId="0" xfId="0" applyFont="1" applyFill="1"/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" fillId="0" borderId="0" xfId="0" applyFont="1" applyFill="1" applyAlignment="1"/>
    <xf numFmtId="0" fontId="0" fillId="0" borderId="0" xfId="0" applyFill="1" applyAlignment="1"/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2" fontId="21" fillId="0" borderId="3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23" fillId="0" borderId="12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" fontId="21" fillId="0" borderId="3" xfId="0" applyNumberFormat="1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left" vertical="center"/>
    </xf>
    <xf numFmtId="2" fontId="23" fillId="0" borderId="1" xfId="0" applyNumberFormat="1" applyFont="1" applyBorder="1" applyAlignment="1">
      <alignment horizontal="center"/>
    </xf>
    <xf numFmtId="0" fontId="22" fillId="0" borderId="1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2" fontId="21" fillId="0" borderId="3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0" fillId="0" borderId="1" xfId="0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2" fontId="1" fillId="0" borderId="14" xfId="0" applyNumberFormat="1" applyFont="1" applyBorder="1" applyAlignment="1">
      <alignment horizontal="left" vertical="center"/>
    </xf>
    <xf numFmtId="2" fontId="1" fillId="0" borderId="6" xfId="0" applyNumberFormat="1" applyFont="1" applyBorder="1" applyAlignment="1">
      <alignment horizontal="left" vertical="center"/>
    </xf>
    <xf numFmtId="2" fontId="0" fillId="0" borderId="6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2" fontId="1" fillId="0" borderId="6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26" fillId="3" borderId="0" xfId="0" applyFont="1" applyFill="1" applyBorder="1"/>
    <xf numFmtId="0" fontId="27" fillId="3" borderId="0" xfId="0" applyFont="1" applyFill="1" applyBorder="1"/>
    <xf numFmtId="0" fontId="28" fillId="3" borderId="0" xfId="0" applyFont="1" applyFill="1" applyAlignment="1">
      <alignment horizontal="left" vertical="center"/>
    </xf>
    <xf numFmtId="0" fontId="29" fillId="3" borderId="0" xfId="0" applyFont="1" applyFill="1"/>
    <xf numFmtId="0" fontId="28" fillId="3" borderId="0" xfId="0" applyFont="1" applyFill="1" applyBorder="1" applyAlignment="1">
      <alignment horizontal="center" vertical="center" wrapText="1"/>
    </xf>
    <xf numFmtId="2" fontId="31" fillId="0" borderId="1" xfId="0" applyNumberFormat="1" applyFont="1" applyBorder="1" applyAlignment="1">
      <alignment horizontal="center"/>
    </xf>
    <xf numFmtId="0" fontId="9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0" xfId="0" applyFont="1" applyFill="1" applyAlignment="1"/>
    <xf numFmtId="0" fontId="0" fillId="0" borderId="0" xfId="0" applyFill="1" applyAlignment="1"/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10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10" fillId="0" borderId="1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30" fillId="3" borderId="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3"/>
  <sheetViews>
    <sheetView zoomScale="140" zoomScaleNormal="140" workbookViewId="0">
      <selection activeCell="C33" sqref="C33"/>
    </sheetView>
  </sheetViews>
  <sheetFormatPr defaultRowHeight="15" x14ac:dyDescent="0.25"/>
  <cols>
    <col min="1" max="1" width="4.7109375" customWidth="1"/>
    <col min="2" max="2" width="19.28515625" customWidth="1"/>
    <col min="3" max="3" width="56.140625" customWidth="1"/>
    <col min="4" max="4" width="7.140625" customWidth="1"/>
    <col min="5" max="5" width="7.42578125" customWidth="1"/>
    <col min="10" max="10" width="10.85546875" bestFit="1" customWidth="1"/>
    <col min="11" max="11" width="11.42578125" customWidth="1"/>
  </cols>
  <sheetData>
    <row r="1" spans="1:11" x14ac:dyDescent="0.25">
      <c r="A1" s="123" t="s">
        <v>12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5.75" x14ac:dyDescent="0.2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ht="75.75" customHeight="1" x14ac:dyDescent="0.25">
      <c r="A3" s="125" t="s">
        <v>0</v>
      </c>
      <c r="B3" s="127" t="s">
        <v>1</v>
      </c>
      <c r="C3" s="127" t="s">
        <v>2</v>
      </c>
      <c r="D3" s="127" t="s">
        <v>11</v>
      </c>
      <c r="E3" s="127" t="s">
        <v>3</v>
      </c>
      <c r="F3" s="127" t="s">
        <v>4</v>
      </c>
      <c r="G3" s="127"/>
      <c r="H3" s="127"/>
      <c r="I3" s="127"/>
      <c r="J3" s="121" t="s">
        <v>8</v>
      </c>
      <c r="K3" s="121" t="s">
        <v>9</v>
      </c>
    </row>
    <row r="4" spans="1:11" ht="25.5" customHeight="1" x14ac:dyDescent="0.25">
      <c r="A4" s="126"/>
      <c r="B4" s="121"/>
      <c r="C4" s="121"/>
      <c r="D4" s="121"/>
      <c r="E4" s="121"/>
      <c r="F4" s="6" t="s">
        <v>5</v>
      </c>
      <c r="G4" s="6" t="s">
        <v>6</v>
      </c>
      <c r="H4" s="44" t="s">
        <v>7</v>
      </c>
      <c r="I4" s="6" t="s">
        <v>60</v>
      </c>
      <c r="J4" s="122"/>
      <c r="K4" s="122"/>
    </row>
    <row r="5" spans="1:11" ht="51.75" customHeight="1" x14ac:dyDescent="0.25">
      <c r="A5" s="14">
        <v>1</v>
      </c>
      <c r="B5" s="17" t="s">
        <v>15</v>
      </c>
      <c r="C5" s="17" t="s">
        <v>36</v>
      </c>
      <c r="D5" s="37" t="s">
        <v>13</v>
      </c>
      <c r="E5" s="38">
        <v>800</v>
      </c>
      <c r="F5" s="22">
        <v>40</v>
      </c>
      <c r="G5" s="31">
        <v>50</v>
      </c>
      <c r="H5" s="43"/>
      <c r="I5" s="33">
        <v>60</v>
      </c>
      <c r="J5" s="31">
        <f>(I5+G5+F5+H5)/4</f>
        <v>37.5</v>
      </c>
      <c r="K5" s="13"/>
    </row>
    <row r="6" spans="1:11" x14ac:dyDescent="0.25">
      <c r="A6" s="116" t="s">
        <v>14</v>
      </c>
      <c r="B6" s="117"/>
      <c r="C6" s="117"/>
      <c r="D6" s="117"/>
      <c r="E6" s="117"/>
      <c r="F6" s="117"/>
      <c r="G6" s="117"/>
      <c r="H6" s="117"/>
      <c r="I6" s="117"/>
      <c r="J6" s="118"/>
      <c r="K6" s="7">
        <f>J5*E5</f>
        <v>30000</v>
      </c>
    </row>
    <row r="7" spans="1:11" ht="66" customHeight="1" x14ac:dyDescent="0.25">
      <c r="A7" s="14">
        <v>2</v>
      </c>
      <c r="B7" s="17" t="s">
        <v>16</v>
      </c>
      <c r="C7" s="17" t="s">
        <v>37</v>
      </c>
      <c r="D7" s="37" t="s">
        <v>34</v>
      </c>
      <c r="E7" s="38">
        <v>300</v>
      </c>
      <c r="F7" s="23">
        <v>40</v>
      </c>
      <c r="G7" s="33">
        <v>48</v>
      </c>
      <c r="H7" s="33"/>
      <c r="I7" s="33">
        <v>50</v>
      </c>
      <c r="J7" s="31">
        <f>(I7+G7+F7+H7)/4</f>
        <v>34.5</v>
      </c>
      <c r="K7" s="13"/>
    </row>
    <row r="8" spans="1:11" x14ac:dyDescent="0.25">
      <c r="A8" s="116" t="s">
        <v>14</v>
      </c>
      <c r="B8" s="119"/>
      <c r="C8" s="119"/>
      <c r="D8" s="119"/>
      <c r="E8" s="119"/>
      <c r="F8" s="119"/>
      <c r="G8" s="119"/>
      <c r="H8" s="119"/>
      <c r="I8" s="119"/>
      <c r="J8" s="120"/>
      <c r="K8" s="7">
        <f>J7*E7</f>
        <v>10350</v>
      </c>
    </row>
    <row r="9" spans="1:11" ht="61.5" customHeight="1" x14ac:dyDescent="0.25">
      <c r="A9" s="14">
        <v>3</v>
      </c>
      <c r="B9" s="17" t="s">
        <v>17</v>
      </c>
      <c r="C9" s="17" t="s">
        <v>38</v>
      </c>
      <c r="D9" s="18" t="s">
        <v>34</v>
      </c>
      <c r="E9" s="32">
        <v>1600</v>
      </c>
      <c r="F9" s="23">
        <v>40</v>
      </c>
      <c r="G9" s="33">
        <v>50</v>
      </c>
      <c r="H9" s="33"/>
      <c r="I9" s="33">
        <v>54</v>
      </c>
      <c r="J9" s="33">
        <f>(I9+G9+F9+H9)/4</f>
        <v>36</v>
      </c>
      <c r="K9" s="13"/>
    </row>
    <row r="10" spans="1:11" x14ac:dyDescent="0.25">
      <c r="A10" s="116" t="s">
        <v>14</v>
      </c>
      <c r="B10" s="117"/>
      <c r="C10" s="117"/>
      <c r="D10" s="117"/>
      <c r="E10" s="117"/>
      <c r="F10" s="117"/>
      <c r="G10" s="117"/>
      <c r="H10" s="117"/>
      <c r="I10" s="117"/>
      <c r="J10" s="118"/>
      <c r="K10" s="7">
        <f>J9*E9</f>
        <v>57600</v>
      </c>
    </row>
    <row r="11" spans="1:11" ht="66" customHeight="1" x14ac:dyDescent="0.25">
      <c r="A11" s="15">
        <v>4</v>
      </c>
      <c r="B11" s="17" t="s">
        <v>18</v>
      </c>
      <c r="C11" s="17" t="s">
        <v>40</v>
      </c>
      <c r="D11" s="18" t="s">
        <v>34</v>
      </c>
      <c r="E11" s="32">
        <v>350</v>
      </c>
      <c r="F11" s="23">
        <v>40</v>
      </c>
      <c r="G11" s="5">
        <v>50</v>
      </c>
      <c r="H11" s="5"/>
      <c r="I11" s="5">
        <v>54</v>
      </c>
      <c r="J11" s="5">
        <f>(I11+G11+F11)/3</f>
        <v>48</v>
      </c>
      <c r="K11" s="4"/>
    </row>
    <row r="12" spans="1:11" x14ac:dyDescent="0.25">
      <c r="A12" s="130" t="s">
        <v>10</v>
      </c>
      <c r="B12" s="130"/>
      <c r="C12" s="130"/>
      <c r="D12" s="130"/>
      <c r="E12" s="130"/>
      <c r="F12" s="130"/>
      <c r="G12" s="130"/>
      <c r="H12" s="130"/>
      <c r="I12" s="130"/>
      <c r="J12" s="130"/>
      <c r="K12" s="7">
        <f>J11*E11</f>
        <v>16800</v>
      </c>
    </row>
    <row r="13" spans="1:11" ht="69.75" customHeight="1" x14ac:dyDescent="0.25">
      <c r="A13" s="15">
        <v>5</v>
      </c>
      <c r="B13" s="17" t="s">
        <v>19</v>
      </c>
      <c r="C13" s="17" t="s">
        <v>39</v>
      </c>
      <c r="D13" s="18" t="s">
        <v>34</v>
      </c>
      <c r="E13" s="32">
        <v>2300</v>
      </c>
      <c r="F13" s="23">
        <v>40</v>
      </c>
      <c r="G13" s="5">
        <v>45</v>
      </c>
      <c r="H13" s="5"/>
      <c r="I13" s="5">
        <v>50</v>
      </c>
      <c r="J13" s="5">
        <f>(I13+G13+F13)/3</f>
        <v>45</v>
      </c>
      <c r="K13" s="4"/>
    </row>
    <row r="14" spans="1:11" x14ac:dyDescent="0.25">
      <c r="A14" s="130" t="s">
        <v>10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7">
        <f>J13*E13</f>
        <v>103500</v>
      </c>
    </row>
    <row r="15" spans="1:11" ht="45" x14ac:dyDescent="0.25">
      <c r="A15" s="16">
        <v>6</v>
      </c>
      <c r="B15" s="17" t="s">
        <v>20</v>
      </c>
      <c r="C15" s="17" t="s">
        <v>41</v>
      </c>
      <c r="D15" s="18" t="s">
        <v>34</v>
      </c>
      <c r="E15" s="32">
        <v>330</v>
      </c>
      <c r="F15" s="34">
        <v>90</v>
      </c>
      <c r="G15" s="35">
        <v>125</v>
      </c>
      <c r="H15" s="35"/>
      <c r="I15" s="35">
        <v>145</v>
      </c>
      <c r="J15" s="35">
        <f>(I15+G15+F15)/3</f>
        <v>120</v>
      </c>
      <c r="K15" s="1"/>
    </row>
    <row r="16" spans="1:11" x14ac:dyDescent="0.25">
      <c r="A16" s="11" t="s">
        <v>14</v>
      </c>
      <c r="B16" s="2"/>
      <c r="C16" s="2"/>
      <c r="D16" s="2"/>
      <c r="E16" s="2"/>
      <c r="F16" s="2"/>
      <c r="G16" s="2"/>
      <c r="H16" s="42"/>
      <c r="I16" s="2"/>
      <c r="J16" s="12"/>
      <c r="K16" s="7">
        <f>J15*E15</f>
        <v>39600</v>
      </c>
    </row>
    <row r="17" spans="1:11" ht="78" customHeight="1" x14ac:dyDescent="0.25">
      <c r="A17" s="16">
        <v>7</v>
      </c>
      <c r="B17" s="17" t="s">
        <v>21</v>
      </c>
      <c r="C17" s="17" t="s">
        <v>42</v>
      </c>
      <c r="D17" s="18" t="s">
        <v>34</v>
      </c>
      <c r="E17" s="32">
        <v>150</v>
      </c>
      <c r="F17" s="36">
        <v>120</v>
      </c>
      <c r="G17" s="35">
        <v>138</v>
      </c>
      <c r="H17" s="35"/>
      <c r="I17" s="35">
        <v>126</v>
      </c>
      <c r="J17" s="35">
        <f>(I17+G17+F17)/3</f>
        <v>128</v>
      </c>
      <c r="K17" s="1"/>
    </row>
    <row r="18" spans="1:11" x14ac:dyDescent="0.25">
      <c r="A18" s="105" t="s">
        <v>14</v>
      </c>
      <c r="B18" s="106"/>
      <c r="C18" s="106"/>
      <c r="D18" s="106"/>
      <c r="E18" s="106"/>
      <c r="F18" s="128"/>
      <c r="G18" s="128"/>
      <c r="H18" s="128"/>
      <c r="I18" s="128"/>
      <c r="J18" s="129"/>
      <c r="K18" s="7">
        <f>J17*E17</f>
        <v>19200</v>
      </c>
    </row>
    <row r="19" spans="1:11" ht="48" customHeight="1" x14ac:dyDescent="0.25">
      <c r="A19" s="16">
        <v>8</v>
      </c>
      <c r="B19" s="17" t="s">
        <v>22</v>
      </c>
      <c r="C19" s="17" t="s">
        <v>56</v>
      </c>
      <c r="D19" s="18" t="s">
        <v>34</v>
      </c>
      <c r="E19" s="32">
        <v>40</v>
      </c>
      <c r="F19" s="36">
        <v>155</v>
      </c>
      <c r="G19" s="35">
        <v>155</v>
      </c>
      <c r="H19" s="35"/>
      <c r="I19" s="35">
        <v>155</v>
      </c>
      <c r="J19" s="35">
        <f>(I19+G19+F19)/3</f>
        <v>155</v>
      </c>
      <c r="K19" s="1"/>
    </row>
    <row r="20" spans="1:11" x14ac:dyDescent="0.25">
      <c r="A20" s="105" t="s">
        <v>14</v>
      </c>
      <c r="B20" s="106"/>
      <c r="C20" s="106"/>
      <c r="D20" s="106"/>
      <c r="E20" s="106"/>
      <c r="F20" s="128"/>
      <c r="G20" s="128"/>
      <c r="H20" s="128"/>
      <c r="I20" s="128"/>
      <c r="J20" s="129"/>
      <c r="K20" s="7">
        <f>J19*E19</f>
        <v>6200</v>
      </c>
    </row>
    <row r="21" spans="1:11" ht="48" customHeight="1" x14ac:dyDescent="0.25">
      <c r="A21" s="16">
        <v>9</v>
      </c>
      <c r="B21" s="17" t="s">
        <v>23</v>
      </c>
      <c r="C21" s="17" t="s">
        <v>43</v>
      </c>
      <c r="D21" s="18" t="s">
        <v>34</v>
      </c>
      <c r="E21" s="32">
        <v>150</v>
      </c>
      <c r="F21" s="36">
        <v>110</v>
      </c>
      <c r="G21" s="35">
        <v>130</v>
      </c>
      <c r="H21" s="35"/>
      <c r="I21" s="35">
        <v>135</v>
      </c>
      <c r="J21" s="35">
        <f>(I21+G21+F21)/3</f>
        <v>125</v>
      </c>
      <c r="K21" s="1"/>
    </row>
    <row r="22" spans="1:11" x14ac:dyDescent="0.25">
      <c r="A22" s="24" t="s">
        <v>14</v>
      </c>
      <c r="B22" s="25"/>
      <c r="C22" s="25"/>
      <c r="D22" s="25"/>
      <c r="E22" s="25"/>
      <c r="F22" s="19"/>
      <c r="G22" s="19"/>
      <c r="H22" s="19"/>
      <c r="I22" s="19"/>
      <c r="J22" s="20"/>
      <c r="K22" s="7">
        <f>J21*E21</f>
        <v>18750</v>
      </c>
    </row>
    <row r="23" spans="1:11" ht="30" x14ac:dyDescent="0.25">
      <c r="A23" s="16">
        <v>10</v>
      </c>
      <c r="B23" s="17" t="s">
        <v>24</v>
      </c>
      <c r="C23" s="17" t="s">
        <v>55</v>
      </c>
      <c r="D23" s="18" t="s">
        <v>34</v>
      </c>
      <c r="E23" s="32">
        <v>60</v>
      </c>
      <c r="F23" s="36">
        <v>160</v>
      </c>
      <c r="G23" s="35">
        <v>150</v>
      </c>
      <c r="H23" s="35"/>
      <c r="I23" s="35">
        <v>155</v>
      </c>
      <c r="J23" s="35">
        <f>(I23+G23+F23)/3</f>
        <v>155</v>
      </c>
      <c r="K23" s="1"/>
    </row>
    <row r="24" spans="1:11" x14ac:dyDescent="0.25">
      <c r="A24" s="105" t="s">
        <v>14</v>
      </c>
      <c r="B24" s="106"/>
      <c r="C24" s="106"/>
      <c r="D24" s="106"/>
      <c r="E24" s="106"/>
      <c r="F24" s="128"/>
      <c r="G24" s="128"/>
      <c r="H24" s="128"/>
      <c r="I24" s="128"/>
      <c r="J24" s="129"/>
      <c r="K24" s="7">
        <f>J23*E23</f>
        <v>9300</v>
      </c>
    </row>
    <row r="25" spans="1:11" ht="60" x14ac:dyDescent="0.25">
      <c r="A25" s="16">
        <v>11</v>
      </c>
      <c r="B25" s="17" t="s">
        <v>25</v>
      </c>
      <c r="C25" s="17" t="s">
        <v>44</v>
      </c>
      <c r="D25" s="18" t="s">
        <v>34</v>
      </c>
      <c r="E25" s="32">
        <v>20</v>
      </c>
      <c r="F25" s="39">
        <v>170</v>
      </c>
      <c r="G25" s="40">
        <v>200</v>
      </c>
      <c r="H25" s="40"/>
      <c r="I25" s="40">
        <v>200</v>
      </c>
      <c r="J25" s="40">
        <f>(I25+G25+F25)/3</f>
        <v>190</v>
      </c>
      <c r="K25" s="21"/>
    </row>
    <row r="26" spans="1:11" x14ac:dyDescent="0.25">
      <c r="A26" s="41" t="s">
        <v>14</v>
      </c>
      <c r="B26" s="17"/>
      <c r="C26" s="17"/>
      <c r="D26" s="18"/>
      <c r="E26" s="32"/>
      <c r="F26" s="39"/>
      <c r="G26" s="40"/>
      <c r="H26" s="40"/>
      <c r="I26" s="40"/>
      <c r="J26" s="40"/>
      <c r="K26" s="21">
        <f>J25*E25</f>
        <v>3800</v>
      </c>
    </row>
    <row r="27" spans="1:11" ht="45" x14ac:dyDescent="0.25">
      <c r="A27" s="16">
        <v>12</v>
      </c>
      <c r="B27" s="17" t="s">
        <v>26</v>
      </c>
      <c r="C27" s="17" t="s">
        <v>45</v>
      </c>
      <c r="D27" s="18" t="s">
        <v>27</v>
      </c>
      <c r="E27" s="32">
        <v>180</v>
      </c>
      <c r="F27" s="36">
        <v>100</v>
      </c>
      <c r="G27" s="35">
        <v>115</v>
      </c>
      <c r="H27" s="35"/>
      <c r="I27" s="35">
        <v>130</v>
      </c>
      <c r="J27" s="35">
        <f>(I27+G27+F27)/3</f>
        <v>115</v>
      </c>
      <c r="K27" s="1"/>
    </row>
    <row r="28" spans="1:11" x14ac:dyDescent="0.25">
      <c r="A28" s="105" t="s">
        <v>14</v>
      </c>
      <c r="B28" s="106"/>
      <c r="C28" s="106"/>
      <c r="D28" s="106"/>
      <c r="E28" s="106"/>
      <c r="F28" s="107"/>
      <c r="G28" s="107"/>
      <c r="H28" s="107"/>
      <c r="I28" s="107"/>
      <c r="J28" s="108"/>
      <c r="K28" s="7">
        <f>J27*E27</f>
        <v>20700</v>
      </c>
    </row>
    <row r="29" spans="1:11" ht="30" x14ac:dyDescent="0.25">
      <c r="A29" s="16">
        <v>13</v>
      </c>
      <c r="B29" s="17" t="s">
        <v>28</v>
      </c>
      <c r="C29" s="17" t="s">
        <v>46</v>
      </c>
      <c r="D29" s="18" t="s">
        <v>27</v>
      </c>
      <c r="E29" s="32">
        <v>160</v>
      </c>
      <c r="F29" s="36">
        <v>45</v>
      </c>
      <c r="G29" s="35">
        <v>65</v>
      </c>
      <c r="H29" s="35"/>
      <c r="I29" s="35">
        <v>70</v>
      </c>
      <c r="J29" s="35">
        <f>(I29+G29+F29)/3</f>
        <v>60</v>
      </c>
      <c r="K29" s="1"/>
    </row>
    <row r="30" spans="1:11" x14ac:dyDescent="0.25">
      <c r="A30" s="105" t="s">
        <v>14</v>
      </c>
      <c r="B30" s="106"/>
      <c r="C30" s="106"/>
      <c r="D30" s="106"/>
      <c r="E30" s="106"/>
      <c r="F30" s="107"/>
      <c r="G30" s="107"/>
      <c r="H30" s="107"/>
      <c r="I30" s="107"/>
      <c r="J30" s="108"/>
      <c r="K30" s="7">
        <f>J29*E29</f>
        <v>9600</v>
      </c>
    </row>
    <row r="31" spans="1:11" ht="90" x14ac:dyDescent="0.25">
      <c r="A31" s="16">
        <v>14</v>
      </c>
      <c r="B31" s="17" t="s">
        <v>29</v>
      </c>
      <c r="C31" s="17" t="s">
        <v>47</v>
      </c>
      <c r="D31" s="18" t="s">
        <v>27</v>
      </c>
      <c r="E31" s="32">
        <v>24</v>
      </c>
      <c r="F31" s="36">
        <v>200</v>
      </c>
      <c r="G31" s="35">
        <v>165</v>
      </c>
      <c r="H31" s="35"/>
      <c r="I31" s="35">
        <v>175</v>
      </c>
      <c r="J31" s="35">
        <f>(I31+G31+F31)/3</f>
        <v>180</v>
      </c>
      <c r="K31" s="1"/>
    </row>
    <row r="32" spans="1:11" x14ac:dyDescent="0.25">
      <c r="A32" s="105" t="s">
        <v>14</v>
      </c>
      <c r="B32" s="106"/>
      <c r="C32" s="106"/>
      <c r="D32" s="106"/>
      <c r="E32" s="106"/>
      <c r="F32" s="107"/>
      <c r="G32" s="107"/>
      <c r="H32" s="107"/>
      <c r="I32" s="107"/>
      <c r="J32" s="108"/>
      <c r="K32" s="7">
        <f>J31*E31</f>
        <v>4320</v>
      </c>
    </row>
    <row r="33" spans="1:11" ht="45" x14ac:dyDescent="0.25">
      <c r="A33" s="16">
        <v>15</v>
      </c>
      <c r="B33" s="17" t="s">
        <v>30</v>
      </c>
      <c r="C33" s="17" t="s">
        <v>48</v>
      </c>
      <c r="D33" s="18" t="s">
        <v>27</v>
      </c>
      <c r="E33" s="32">
        <v>72</v>
      </c>
      <c r="F33" s="36">
        <v>160</v>
      </c>
      <c r="G33" s="35">
        <v>175</v>
      </c>
      <c r="H33" s="35"/>
      <c r="I33" s="35">
        <v>175</v>
      </c>
      <c r="J33" s="35">
        <f>(I33+G33+F33)/3</f>
        <v>170</v>
      </c>
      <c r="K33" s="1"/>
    </row>
    <row r="34" spans="1:11" x14ac:dyDescent="0.25">
      <c r="A34" s="105" t="s">
        <v>14</v>
      </c>
      <c r="B34" s="106"/>
      <c r="C34" s="106"/>
      <c r="D34" s="106"/>
      <c r="E34" s="106"/>
      <c r="F34" s="107"/>
      <c r="G34" s="107"/>
      <c r="H34" s="107"/>
      <c r="I34" s="107"/>
      <c r="J34" s="108"/>
      <c r="K34" s="7">
        <f>J33*E33</f>
        <v>12240</v>
      </c>
    </row>
    <row r="35" spans="1:11" ht="45" x14ac:dyDescent="0.25">
      <c r="A35" s="16">
        <v>16</v>
      </c>
      <c r="B35" s="17" t="s">
        <v>31</v>
      </c>
      <c r="C35" s="17" t="s">
        <v>49</v>
      </c>
      <c r="D35" s="18" t="s">
        <v>34</v>
      </c>
      <c r="E35" s="32">
        <v>120</v>
      </c>
      <c r="F35" s="36">
        <v>250</v>
      </c>
      <c r="G35" s="35">
        <v>240</v>
      </c>
      <c r="H35" s="35"/>
      <c r="I35" s="35">
        <v>260</v>
      </c>
      <c r="J35" s="35">
        <f>(I35+G35+F35)/3</f>
        <v>250</v>
      </c>
      <c r="K35" s="1"/>
    </row>
    <row r="36" spans="1:11" x14ac:dyDescent="0.25">
      <c r="A36" s="105" t="s">
        <v>14</v>
      </c>
      <c r="B36" s="106"/>
      <c r="C36" s="106"/>
      <c r="D36" s="106"/>
      <c r="E36" s="106"/>
      <c r="F36" s="107"/>
      <c r="G36" s="107"/>
      <c r="H36" s="107"/>
      <c r="I36" s="107"/>
      <c r="J36" s="108"/>
      <c r="K36" s="7">
        <f>J35*E35</f>
        <v>30000</v>
      </c>
    </row>
    <row r="37" spans="1:11" ht="60" x14ac:dyDescent="0.25">
      <c r="A37" s="16">
        <v>17</v>
      </c>
      <c r="B37" s="17" t="s">
        <v>35</v>
      </c>
      <c r="C37" s="17" t="s">
        <v>50</v>
      </c>
      <c r="D37" s="18" t="s">
        <v>34</v>
      </c>
      <c r="E37" s="32">
        <v>120</v>
      </c>
      <c r="F37" s="36">
        <v>250</v>
      </c>
      <c r="G37" s="35">
        <v>240</v>
      </c>
      <c r="H37" s="35"/>
      <c r="I37" s="35">
        <v>260</v>
      </c>
      <c r="J37" s="35">
        <f>(I37+G37+F37)/3</f>
        <v>250</v>
      </c>
      <c r="K37" s="1"/>
    </row>
    <row r="38" spans="1:11" x14ac:dyDescent="0.25">
      <c r="A38" s="105" t="s">
        <v>14</v>
      </c>
      <c r="B38" s="106"/>
      <c r="C38" s="106"/>
      <c r="D38" s="106"/>
      <c r="E38" s="106"/>
      <c r="F38" s="107"/>
      <c r="G38" s="107"/>
      <c r="H38" s="107"/>
      <c r="I38" s="107"/>
      <c r="J38" s="108"/>
      <c r="K38" s="7">
        <f>J37*E37</f>
        <v>30000</v>
      </c>
    </row>
    <row r="39" spans="1:11" ht="60" x14ac:dyDescent="0.25">
      <c r="A39" s="16">
        <v>18</v>
      </c>
      <c r="B39" s="17" t="s">
        <v>32</v>
      </c>
      <c r="C39" s="17" t="s">
        <v>51</v>
      </c>
      <c r="D39" s="18" t="s">
        <v>34</v>
      </c>
      <c r="E39" s="32">
        <v>5</v>
      </c>
      <c r="F39" s="36">
        <v>180</v>
      </c>
      <c r="G39" s="35">
        <v>200</v>
      </c>
      <c r="H39" s="35"/>
      <c r="I39" s="35">
        <v>205</v>
      </c>
      <c r="J39" s="35">
        <f>(F39+G39+I39)/3</f>
        <v>195</v>
      </c>
      <c r="K39" s="1"/>
    </row>
    <row r="40" spans="1:11" x14ac:dyDescent="0.25">
      <c r="A40" s="28"/>
      <c r="B40" s="8" t="s">
        <v>14</v>
      </c>
      <c r="C40" s="26"/>
      <c r="D40" s="26"/>
      <c r="E40" s="9"/>
      <c r="F40" s="9"/>
      <c r="G40" s="9"/>
      <c r="H40" s="9"/>
      <c r="I40" s="9"/>
      <c r="J40" s="10"/>
      <c r="K40" s="7">
        <f>E39*J39</f>
        <v>975</v>
      </c>
    </row>
    <row r="41" spans="1:11" x14ac:dyDescent="0.25">
      <c r="B41" s="27" t="s">
        <v>52</v>
      </c>
      <c r="C41" s="30"/>
      <c r="D41" s="29"/>
      <c r="E41" s="29"/>
      <c r="F41" s="26"/>
      <c r="G41" s="9"/>
      <c r="H41" s="9"/>
      <c r="I41" s="9"/>
      <c r="J41" s="10"/>
      <c r="K41" s="1">
        <f>K40+K38+K36+K34+K32+K30+K28+K26+K24+K22+K20+K18+K16+K14+K12+K10+K8+K6</f>
        <v>422935</v>
      </c>
    </row>
    <row r="42" spans="1:11" x14ac:dyDescent="0.25">
      <c r="A42" s="2"/>
      <c r="B42" s="2"/>
      <c r="C42" s="2"/>
      <c r="D42" s="2"/>
      <c r="E42" s="2"/>
      <c r="F42" s="2"/>
      <c r="G42" s="2"/>
      <c r="H42" s="42"/>
      <c r="I42" s="2"/>
      <c r="J42" s="2"/>
      <c r="K42" s="3"/>
    </row>
    <row r="44" spans="1:11" ht="15.75" x14ac:dyDescent="0.25">
      <c r="A44" s="45">
        <v>1</v>
      </c>
      <c r="B44" s="111" t="s">
        <v>59</v>
      </c>
      <c r="C44" s="112"/>
      <c r="D44" s="113"/>
      <c r="E44" s="114"/>
      <c r="F44" s="114"/>
      <c r="G44" s="114"/>
      <c r="H44" s="114"/>
      <c r="I44" s="114"/>
      <c r="J44" s="114"/>
      <c r="K44" s="115"/>
    </row>
    <row r="45" spans="1:11" ht="15.75" x14ac:dyDescent="0.25">
      <c r="A45" s="46">
        <v>2</v>
      </c>
      <c r="B45" s="111" t="s">
        <v>57</v>
      </c>
      <c r="C45" s="112"/>
      <c r="D45" s="113"/>
      <c r="E45" s="114"/>
      <c r="F45" s="114"/>
      <c r="G45" s="114"/>
      <c r="H45" s="114"/>
      <c r="I45" s="114"/>
      <c r="J45" s="114"/>
      <c r="K45" s="115"/>
    </row>
    <row r="46" spans="1:11" ht="15.75" x14ac:dyDescent="0.25">
      <c r="A46" s="46">
        <v>3</v>
      </c>
      <c r="B46" s="111" t="s">
        <v>58</v>
      </c>
      <c r="C46" s="112"/>
      <c r="D46" s="113"/>
      <c r="E46" s="114"/>
      <c r="F46" s="114"/>
      <c r="G46" s="114"/>
      <c r="H46" s="114"/>
      <c r="I46" s="114"/>
      <c r="J46" s="114"/>
      <c r="K46" s="115"/>
    </row>
    <row r="47" spans="1:11" ht="39.75" customHeight="1" x14ac:dyDescent="0.25">
      <c r="A47" s="47"/>
      <c r="B47" s="48"/>
      <c r="C47" s="48"/>
      <c r="D47" s="48"/>
      <c r="E47" s="48"/>
      <c r="F47" s="48"/>
      <c r="G47" s="48"/>
      <c r="H47" s="48"/>
      <c r="I47" s="48"/>
      <c r="J47" s="48"/>
      <c r="K47" s="48"/>
    </row>
    <row r="48" spans="1:11" ht="15.75" x14ac:dyDescent="0.25">
      <c r="A48" s="109" t="s">
        <v>53</v>
      </c>
      <c r="B48" s="110"/>
      <c r="C48" s="49"/>
      <c r="D48" s="48"/>
      <c r="E48" s="48"/>
      <c r="F48" s="48"/>
      <c r="G48" s="48"/>
      <c r="H48" s="48"/>
      <c r="I48" s="48"/>
      <c r="J48" s="48"/>
      <c r="K48" s="48"/>
    </row>
    <row r="49" spans="1:11" ht="15.75" x14ac:dyDescent="0.25">
      <c r="A49" s="109" t="s">
        <v>33</v>
      </c>
      <c r="B49" s="110"/>
      <c r="C49" s="110"/>
      <c r="D49" s="110"/>
      <c r="E49" s="110"/>
      <c r="F49" s="110"/>
      <c r="G49" s="48"/>
      <c r="H49" s="48"/>
      <c r="I49" s="48"/>
      <c r="J49" s="48"/>
      <c r="K49" s="48"/>
    </row>
    <row r="50" spans="1:11" ht="15.75" x14ac:dyDescent="0.25">
      <c r="A50" s="50" t="s">
        <v>54</v>
      </c>
      <c r="B50" s="51"/>
      <c r="C50" s="52"/>
      <c r="D50" s="53"/>
      <c r="E50" s="53"/>
      <c r="F50" s="53"/>
      <c r="G50" s="48"/>
      <c r="H50" s="48"/>
      <c r="I50" s="48"/>
      <c r="J50" s="48"/>
      <c r="K50" s="48"/>
    </row>
    <row r="51" spans="1:11" ht="48" customHeight="1" x14ac:dyDescent="0.25"/>
    <row r="53" spans="1:11" ht="48" customHeight="1" x14ac:dyDescent="0.25"/>
    <row r="55" spans="1:11" ht="40.5" customHeight="1" x14ac:dyDescent="0.25"/>
    <row r="61" spans="1:11" ht="48.75" customHeight="1" x14ac:dyDescent="0.25"/>
    <row r="63" spans="1:11" ht="45" customHeight="1" x14ac:dyDescent="0.25"/>
    <row r="65" ht="120" customHeight="1" x14ac:dyDescent="0.25"/>
    <row r="67" ht="85.5" customHeight="1" x14ac:dyDescent="0.25"/>
    <row r="75" ht="38.25" customHeight="1" x14ac:dyDescent="0.25"/>
    <row r="81" ht="41.25" customHeight="1" x14ac:dyDescent="0.25"/>
    <row r="83" ht="37.5" customHeight="1" x14ac:dyDescent="0.25"/>
    <row r="91" ht="72" customHeight="1" x14ac:dyDescent="0.25"/>
    <row r="117" ht="38.25" customHeight="1" x14ac:dyDescent="0.25"/>
    <row r="119" ht="38.25" customHeight="1" x14ac:dyDescent="0.25"/>
    <row r="131" ht="40.5" customHeight="1" x14ac:dyDescent="0.25"/>
    <row r="133" ht="48" customHeight="1" x14ac:dyDescent="0.25"/>
    <row r="135" ht="60" customHeight="1" x14ac:dyDescent="0.25"/>
    <row r="139" ht="30.75" customHeight="1" x14ac:dyDescent="0.25"/>
    <row r="140" ht="31.5" customHeight="1" x14ac:dyDescent="0.25"/>
    <row r="141" ht="31.5" customHeight="1" x14ac:dyDescent="0.25"/>
    <row r="142" ht="31.5" customHeight="1" x14ac:dyDescent="0.25"/>
    <row r="143" ht="33" customHeight="1" x14ac:dyDescent="0.25"/>
  </sheetData>
  <mergeCells count="32">
    <mergeCell ref="A18:J18"/>
    <mergeCell ref="A20:J20"/>
    <mergeCell ref="A24:J24"/>
    <mergeCell ref="A12:J12"/>
    <mergeCell ref="A14:J14"/>
    <mergeCell ref="A1:K1"/>
    <mergeCell ref="A2:K2"/>
    <mergeCell ref="A3:A4"/>
    <mergeCell ref="B3:B4"/>
    <mergeCell ref="C3:C4"/>
    <mergeCell ref="D3:D4"/>
    <mergeCell ref="E3:E4"/>
    <mergeCell ref="F3:I3"/>
    <mergeCell ref="A10:J10"/>
    <mergeCell ref="A8:J8"/>
    <mergeCell ref="A6:J6"/>
    <mergeCell ref="J3:J4"/>
    <mergeCell ref="K3:K4"/>
    <mergeCell ref="A48:B48"/>
    <mergeCell ref="A49:F49"/>
    <mergeCell ref="B46:C46"/>
    <mergeCell ref="B44:C44"/>
    <mergeCell ref="B45:C45"/>
    <mergeCell ref="D44:K44"/>
    <mergeCell ref="D45:K45"/>
    <mergeCell ref="D46:K46"/>
    <mergeCell ref="A38:J38"/>
    <mergeCell ref="A28:J28"/>
    <mergeCell ref="A30:J30"/>
    <mergeCell ref="A32:J32"/>
    <mergeCell ref="A34:J34"/>
    <mergeCell ref="A36:J36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4"/>
  <sheetViews>
    <sheetView tabSelected="1" zoomScale="160" zoomScaleNormal="160" workbookViewId="0">
      <selection activeCell="C13" sqref="C13"/>
    </sheetView>
  </sheetViews>
  <sheetFormatPr defaultRowHeight="15" x14ac:dyDescent="0.25"/>
  <cols>
    <col min="1" max="1" width="4.7109375" customWidth="1"/>
    <col min="2" max="2" width="19.28515625" customWidth="1"/>
    <col min="3" max="3" width="56.140625" customWidth="1"/>
    <col min="4" max="4" width="7.140625" customWidth="1"/>
    <col min="5" max="5" width="7.42578125" customWidth="1"/>
    <col min="10" max="10" width="10.85546875" bestFit="1" customWidth="1"/>
    <col min="11" max="11" width="11.42578125" customWidth="1"/>
  </cols>
  <sheetData>
    <row r="1" spans="1:12" ht="18.75" x14ac:dyDescent="0.3">
      <c r="A1" s="97"/>
      <c r="B1" s="137" t="s">
        <v>68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 x14ac:dyDescent="0.25">
      <c r="A2" s="98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2" ht="17.25" customHeight="1" x14ac:dyDescent="0.25">
      <c r="A3" s="99" t="s">
        <v>66</v>
      </c>
      <c r="B3" s="100"/>
      <c r="C3" s="100"/>
      <c r="D3" s="101"/>
      <c r="E3" s="101"/>
      <c r="F3" s="101"/>
      <c r="G3" s="101"/>
      <c r="H3" s="101"/>
      <c r="I3" s="101"/>
      <c r="J3" s="101"/>
      <c r="K3" s="101"/>
      <c r="L3" s="101"/>
    </row>
    <row r="4" spans="1:12" ht="25.5" customHeight="1" x14ac:dyDescent="0.25">
      <c r="A4" s="99" t="s">
        <v>67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12" ht="51.75" customHeight="1" x14ac:dyDescent="0.25">
      <c r="A5" s="58">
        <v>1</v>
      </c>
      <c r="B5" s="59" t="s">
        <v>15</v>
      </c>
      <c r="C5" s="59" t="s">
        <v>71</v>
      </c>
      <c r="D5" s="60" t="s">
        <v>34</v>
      </c>
      <c r="E5" s="61">
        <v>800</v>
      </c>
      <c r="F5" s="62">
        <v>30</v>
      </c>
      <c r="G5" s="63">
        <v>32.380000000000003</v>
      </c>
      <c r="H5" s="63">
        <v>33.15</v>
      </c>
      <c r="I5" s="65">
        <v>28.47</v>
      </c>
      <c r="J5" s="65">
        <v>31</v>
      </c>
      <c r="K5" s="63"/>
    </row>
    <row r="6" spans="1:12" x14ac:dyDescent="0.25">
      <c r="A6" s="138" t="s">
        <v>14</v>
      </c>
      <c r="B6" s="139"/>
      <c r="C6" s="139"/>
      <c r="D6" s="139"/>
      <c r="E6" s="139"/>
      <c r="F6" s="139"/>
      <c r="G6" s="139"/>
      <c r="H6" s="139"/>
      <c r="I6" s="139"/>
      <c r="J6" s="140"/>
      <c r="K6" s="66">
        <f>J5*E5</f>
        <v>24800</v>
      </c>
    </row>
    <row r="7" spans="1:12" ht="66" customHeight="1" x14ac:dyDescent="0.25">
      <c r="A7" s="58">
        <v>2</v>
      </c>
      <c r="B7" s="59" t="s">
        <v>16</v>
      </c>
      <c r="C7" s="59" t="s">
        <v>72</v>
      </c>
      <c r="D7" s="60" t="s">
        <v>34</v>
      </c>
      <c r="E7" s="61">
        <v>420</v>
      </c>
      <c r="F7" s="64">
        <v>30</v>
      </c>
      <c r="G7" s="65">
        <v>27.88</v>
      </c>
      <c r="H7" s="65">
        <v>28.54</v>
      </c>
      <c r="I7" s="65">
        <v>29.58</v>
      </c>
      <c r="J7" s="65">
        <f>(I7+G7+F7+H7)/4</f>
        <v>29</v>
      </c>
      <c r="K7" s="63"/>
    </row>
    <row r="8" spans="1:12" x14ac:dyDescent="0.25">
      <c r="A8" s="138" t="s">
        <v>14</v>
      </c>
      <c r="B8" s="141"/>
      <c r="C8" s="141"/>
      <c r="D8" s="141"/>
      <c r="E8" s="141"/>
      <c r="F8" s="141"/>
      <c r="G8" s="141"/>
      <c r="H8" s="141"/>
      <c r="I8" s="141"/>
      <c r="J8" s="142"/>
      <c r="K8" s="66">
        <f>J7*E7</f>
        <v>12180</v>
      </c>
    </row>
    <row r="9" spans="1:12" ht="61.5" customHeight="1" x14ac:dyDescent="0.25">
      <c r="A9" s="58">
        <v>3</v>
      </c>
      <c r="B9" s="59" t="s">
        <v>17</v>
      </c>
      <c r="C9" s="59" t="s">
        <v>73</v>
      </c>
      <c r="D9" s="60" t="s">
        <v>34</v>
      </c>
      <c r="E9" s="61">
        <v>1700</v>
      </c>
      <c r="F9" s="64">
        <v>30</v>
      </c>
      <c r="G9" s="65">
        <v>30.88</v>
      </c>
      <c r="H9" s="65">
        <v>31.62</v>
      </c>
      <c r="I9" s="65">
        <v>27.5</v>
      </c>
      <c r="J9" s="65">
        <f>(I9+G9+F9+H9)/4</f>
        <v>30</v>
      </c>
      <c r="K9" s="63"/>
    </row>
    <row r="10" spans="1:12" x14ac:dyDescent="0.25">
      <c r="A10" s="143" t="s">
        <v>14</v>
      </c>
      <c r="B10" s="144"/>
      <c r="C10" s="144"/>
      <c r="D10" s="144"/>
      <c r="E10" s="144"/>
      <c r="F10" s="144"/>
      <c r="G10" s="144"/>
      <c r="H10" s="144"/>
      <c r="I10" s="144"/>
      <c r="J10" s="145"/>
      <c r="K10" s="66">
        <f>J9*E9</f>
        <v>51000</v>
      </c>
    </row>
    <row r="11" spans="1:12" ht="66" customHeight="1" x14ac:dyDescent="0.25">
      <c r="A11" s="67">
        <v>4</v>
      </c>
      <c r="B11" s="59" t="s">
        <v>18</v>
      </c>
      <c r="C11" s="59" t="s">
        <v>86</v>
      </c>
      <c r="D11" s="60" t="s">
        <v>34</v>
      </c>
      <c r="E11" s="61">
        <v>400</v>
      </c>
      <c r="F11" s="64">
        <v>30</v>
      </c>
      <c r="G11" s="68">
        <v>25.25</v>
      </c>
      <c r="H11" s="68">
        <v>25.86</v>
      </c>
      <c r="I11" s="68">
        <v>30.38</v>
      </c>
      <c r="J11" s="68">
        <f>(I11+G11+F11+I11)/4</f>
        <v>29.002499999999998</v>
      </c>
      <c r="K11" s="69"/>
    </row>
    <row r="12" spans="1:12" x14ac:dyDescent="0.25">
      <c r="A12" s="146" t="s">
        <v>10</v>
      </c>
      <c r="B12" s="146"/>
      <c r="C12" s="146"/>
      <c r="D12" s="146"/>
      <c r="E12" s="146"/>
      <c r="F12" s="146"/>
      <c r="G12" s="146"/>
      <c r="H12" s="146"/>
      <c r="I12" s="146"/>
      <c r="J12" s="146"/>
      <c r="K12" s="66">
        <v>11600</v>
      </c>
    </row>
    <row r="13" spans="1:12" ht="69.75" customHeight="1" x14ac:dyDescent="0.25">
      <c r="A13" s="67">
        <v>5</v>
      </c>
      <c r="B13" s="59" t="s">
        <v>19</v>
      </c>
      <c r="C13" s="59" t="s">
        <v>74</v>
      </c>
      <c r="D13" s="60" t="s">
        <v>34</v>
      </c>
      <c r="E13" s="61">
        <v>2500</v>
      </c>
      <c r="F13" s="64">
        <v>30</v>
      </c>
      <c r="G13" s="68">
        <v>16.75</v>
      </c>
      <c r="H13" s="68">
        <v>17.149999999999999</v>
      </c>
      <c r="I13" s="68">
        <v>20.100000000000001</v>
      </c>
      <c r="J13" s="68">
        <f>(I13+G13+F13+H13)/4</f>
        <v>21</v>
      </c>
      <c r="K13" s="69"/>
    </row>
    <row r="14" spans="1:12" x14ac:dyDescent="0.25">
      <c r="A14" s="146" t="s">
        <v>10</v>
      </c>
      <c r="B14" s="146"/>
      <c r="C14" s="146"/>
      <c r="D14" s="146"/>
      <c r="E14" s="146"/>
      <c r="F14" s="146"/>
      <c r="G14" s="146"/>
      <c r="H14" s="146"/>
      <c r="I14" s="146"/>
      <c r="J14" s="146"/>
      <c r="K14" s="66">
        <f>J13*E13</f>
        <v>52500</v>
      </c>
    </row>
    <row r="15" spans="1:12" ht="38.25" customHeight="1" x14ac:dyDescent="0.25">
      <c r="A15" s="70">
        <v>6</v>
      </c>
      <c r="B15" s="59" t="s">
        <v>20</v>
      </c>
      <c r="C15" s="59" t="s">
        <v>75</v>
      </c>
      <c r="D15" s="60" t="s">
        <v>34</v>
      </c>
      <c r="E15" s="61">
        <v>330</v>
      </c>
      <c r="F15" s="71">
        <v>120</v>
      </c>
      <c r="G15" s="68">
        <v>111.63</v>
      </c>
      <c r="H15" s="68">
        <v>114.3</v>
      </c>
      <c r="I15" s="68">
        <v>114.07</v>
      </c>
      <c r="J15" s="68">
        <f>(I15+G15+F15+H15)/4</f>
        <v>115</v>
      </c>
      <c r="K15" s="73"/>
    </row>
    <row r="16" spans="1:12" x14ac:dyDescent="0.25">
      <c r="A16" s="74" t="s">
        <v>14</v>
      </c>
      <c r="B16" s="75"/>
      <c r="C16" s="75"/>
      <c r="D16" s="75"/>
      <c r="E16" s="75"/>
      <c r="F16" s="94"/>
      <c r="G16" s="94"/>
      <c r="H16" s="94"/>
      <c r="I16" s="94"/>
      <c r="J16" s="76"/>
      <c r="K16" s="66">
        <f>J15*E15</f>
        <v>37950</v>
      </c>
    </row>
    <row r="17" spans="1:11" ht="59.25" customHeight="1" x14ac:dyDescent="0.25">
      <c r="A17" s="70">
        <v>7</v>
      </c>
      <c r="B17" s="59" t="s">
        <v>21</v>
      </c>
      <c r="C17" s="59" t="s">
        <v>76</v>
      </c>
      <c r="D17" s="60" t="s">
        <v>34</v>
      </c>
      <c r="E17" s="61">
        <v>150</v>
      </c>
      <c r="F17" s="71">
        <v>120</v>
      </c>
      <c r="G17" s="68">
        <v>104.5</v>
      </c>
      <c r="H17" s="68">
        <v>107.01</v>
      </c>
      <c r="I17" s="68">
        <v>108.49</v>
      </c>
      <c r="J17" s="68">
        <f>(I17+G17+F17+H17)/4</f>
        <v>110</v>
      </c>
      <c r="K17" s="73"/>
    </row>
    <row r="18" spans="1:11" x14ac:dyDescent="0.25">
      <c r="A18" s="147" t="s">
        <v>14</v>
      </c>
      <c r="B18" s="148"/>
      <c r="C18" s="148"/>
      <c r="D18" s="148"/>
      <c r="E18" s="148"/>
      <c r="F18" s="149"/>
      <c r="G18" s="149"/>
      <c r="H18" s="149"/>
      <c r="I18" s="149"/>
      <c r="J18" s="150"/>
      <c r="K18" s="66">
        <f>J17*E17</f>
        <v>16500</v>
      </c>
    </row>
    <row r="19" spans="1:11" ht="48" customHeight="1" x14ac:dyDescent="0.25">
      <c r="A19" s="78">
        <v>8</v>
      </c>
      <c r="B19" s="17" t="s">
        <v>22</v>
      </c>
      <c r="C19" s="17" t="s">
        <v>77</v>
      </c>
      <c r="D19" s="37" t="s">
        <v>34</v>
      </c>
      <c r="E19" s="38">
        <v>40</v>
      </c>
      <c r="F19" s="79">
        <v>155</v>
      </c>
      <c r="G19" s="80">
        <v>121.5</v>
      </c>
      <c r="H19" s="80">
        <v>124.42</v>
      </c>
      <c r="I19" s="5">
        <v>119.08</v>
      </c>
      <c r="J19" s="5">
        <f>(I19+G19+F19+H19)/4</f>
        <v>130</v>
      </c>
      <c r="K19" s="81"/>
    </row>
    <row r="20" spans="1:11" x14ac:dyDescent="0.25">
      <c r="A20" s="133" t="s">
        <v>14</v>
      </c>
      <c r="B20" s="134"/>
      <c r="C20" s="134"/>
      <c r="D20" s="134"/>
      <c r="E20" s="134"/>
      <c r="F20" s="151"/>
      <c r="G20" s="151"/>
      <c r="H20" s="151"/>
      <c r="I20" s="151"/>
      <c r="J20" s="152"/>
      <c r="K20" s="82">
        <f>J19*E19</f>
        <v>5200</v>
      </c>
    </row>
    <row r="21" spans="1:11" ht="48" customHeight="1" x14ac:dyDescent="0.25">
      <c r="A21" s="78">
        <v>9</v>
      </c>
      <c r="B21" s="17" t="s">
        <v>23</v>
      </c>
      <c r="C21" s="17" t="s">
        <v>78</v>
      </c>
      <c r="D21" s="37" t="s">
        <v>34</v>
      </c>
      <c r="E21" s="38">
        <v>150</v>
      </c>
      <c r="F21" s="95">
        <v>110</v>
      </c>
      <c r="G21" s="5">
        <v>128</v>
      </c>
      <c r="H21" s="5">
        <v>131.07</v>
      </c>
      <c r="I21" s="5">
        <v>122.93</v>
      </c>
      <c r="J21" s="5">
        <f>(I21+G21+F21+H21)/4</f>
        <v>123</v>
      </c>
      <c r="K21" s="81"/>
    </row>
    <row r="22" spans="1:11" x14ac:dyDescent="0.25">
      <c r="A22" s="83" t="s">
        <v>14</v>
      </c>
      <c r="B22" s="84"/>
      <c r="C22" s="84"/>
      <c r="D22" s="84"/>
      <c r="E22" s="84"/>
      <c r="F22" s="85"/>
      <c r="G22" s="85"/>
      <c r="H22" s="85"/>
      <c r="I22" s="85"/>
      <c r="J22" s="86"/>
      <c r="K22" s="82">
        <f>J21*E21</f>
        <v>18450</v>
      </c>
    </row>
    <row r="23" spans="1:11" ht="30" x14ac:dyDescent="0.25">
      <c r="A23" s="78">
        <v>10</v>
      </c>
      <c r="B23" s="17" t="s">
        <v>24</v>
      </c>
      <c r="C23" s="17" t="s">
        <v>83</v>
      </c>
      <c r="D23" s="18" t="s">
        <v>34</v>
      </c>
      <c r="E23" s="32">
        <v>100</v>
      </c>
      <c r="F23" s="95">
        <v>160</v>
      </c>
      <c r="G23" s="5">
        <v>190.75</v>
      </c>
      <c r="H23" s="5">
        <v>195.33</v>
      </c>
      <c r="I23" s="5">
        <v>173.92</v>
      </c>
      <c r="J23" s="5">
        <f>(I23+G23+F23+H23)/4</f>
        <v>180</v>
      </c>
      <c r="K23" s="81"/>
    </row>
    <row r="24" spans="1:11" x14ac:dyDescent="0.25">
      <c r="A24" s="133" t="s">
        <v>14</v>
      </c>
      <c r="B24" s="134"/>
      <c r="C24" s="134"/>
      <c r="D24" s="134"/>
      <c r="E24" s="134"/>
      <c r="F24" s="151"/>
      <c r="G24" s="151"/>
      <c r="H24" s="151"/>
      <c r="I24" s="151"/>
      <c r="J24" s="152"/>
      <c r="K24" s="82">
        <f>J23*E23</f>
        <v>18000</v>
      </c>
    </row>
    <row r="25" spans="1:11" ht="60" x14ac:dyDescent="0.25">
      <c r="A25" s="78">
        <v>11</v>
      </c>
      <c r="B25" s="17" t="s">
        <v>25</v>
      </c>
      <c r="C25" s="17" t="s">
        <v>79</v>
      </c>
      <c r="D25" s="37" t="s">
        <v>34</v>
      </c>
      <c r="E25" s="38">
        <v>20</v>
      </c>
      <c r="F25" s="96">
        <v>200</v>
      </c>
      <c r="G25" s="93">
        <v>196.38</v>
      </c>
      <c r="H25" s="93">
        <v>201.09</v>
      </c>
      <c r="I25" s="93">
        <v>202.53</v>
      </c>
      <c r="J25" s="93">
        <f>(F25+G25+H25+I25)/4</f>
        <v>200</v>
      </c>
      <c r="K25" s="89"/>
    </row>
    <row r="26" spans="1:11" x14ac:dyDescent="0.25">
      <c r="A26" s="90" t="s">
        <v>14</v>
      </c>
      <c r="B26" s="17"/>
      <c r="C26" s="17"/>
      <c r="D26" s="18"/>
      <c r="E26" s="32"/>
      <c r="F26" s="87"/>
      <c r="G26" s="88"/>
      <c r="H26" s="88"/>
      <c r="I26" s="88"/>
      <c r="J26" s="88"/>
      <c r="K26" s="89">
        <f>J25*E25</f>
        <v>4000</v>
      </c>
    </row>
    <row r="27" spans="1:11" ht="60" x14ac:dyDescent="0.25">
      <c r="A27" s="78">
        <v>12</v>
      </c>
      <c r="B27" s="17" t="s">
        <v>26</v>
      </c>
      <c r="C27" s="17" t="s">
        <v>80</v>
      </c>
      <c r="D27" s="37" t="s">
        <v>27</v>
      </c>
      <c r="E27" s="38">
        <v>230</v>
      </c>
      <c r="F27" s="95">
        <v>100</v>
      </c>
      <c r="G27" s="5">
        <v>74.38</v>
      </c>
      <c r="H27" s="5">
        <v>76.16</v>
      </c>
      <c r="I27" s="5">
        <v>69.459999999999994</v>
      </c>
      <c r="J27" s="5">
        <f>(I27+G27+F27+H27)/4</f>
        <v>80</v>
      </c>
      <c r="K27" s="81"/>
    </row>
    <row r="28" spans="1:11" x14ac:dyDescent="0.25">
      <c r="A28" s="133" t="s">
        <v>14</v>
      </c>
      <c r="B28" s="134"/>
      <c r="C28" s="134"/>
      <c r="D28" s="134"/>
      <c r="E28" s="134"/>
      <c r="F28" s="135"/>
      <c r="G28" s="135"/>
      <c r="H28" s="135"/>
      <c r="I28" s="135"/>
      <c r="J28" s="136"/>
      <c r="K28" s="82">
        <f>J27*E27</f>
        <v>18400</v>
      </c>
    </row>
    <row r="29" spans="1:11" ht="45" x14ac:dyDescent="0.25">
      <c r="A29" s="78">
        <v>13</v>
      </c>
      <c r="B29" s="17" t="s">
        <v>28</v>
      </c>
      <c r="C29" s="17" t="s">
        <v>69</v>
      </c>
      <c r="D29" s="37" t="s">
        <v>27</v>
      </c>
      <c r="E29" s="38">
        <v>200</v>
      </c>
      <c r="F29" s="95">
        <v>45</v>
      </c>
      <c r="G29" s="5">
        <v>51.38</v>
      </c>
      <c r="H29" s="5">
        <v>52.61</v>
      </c>
      <c r="I29" s="5">
        <v>51.01</v>
      </c>
      <c r="J29" s="5">
        <f>(I29+G29+F29+H29)/4</f>
        <v>50</v>
      </c>
      <c r="K29" s="81"/>
    </row>
    <row r="30" spans="1:11" x14ac:dyDescent="0.25">
      <c r="A30" s="133" t="s">
        <v>14</v>
      </c>
      <c r="B30" s="134"/>
      <c r="C30" s="134"/>
      <c r="D30" s="134"/>
      <c r="E30" s="134"/>
      <c r="F30" s="135"/>
      <c r="G30" s="135"/>
      <c r="H30" s="135"/>
      <c r="I30" s="135"/>
      <c r="J30" s="136"/>
      <c r="K30" s="82">
        <f>J29*E29</f>
        <v>10000</v>
      </c>
    </row>
    <row r="31" spans="1:11" ht="90" x14ac:dyDescent="0.25">
      <c r="A31" s="78">
        <v>14</v>
      </c>
      <c r="B31" s="17" t="s">
        <v>29</v>
      </c>
      <c r="C31" s="17" t="s">
        <v>70</v>
      </c>
      <c r="D31" s="37" t="s">
        <v>27</v>
      </c>
      <c r="E31" s="38">
        <v>24</v>
      </c>
      <c r="F31" s="95">
        <v>130</v>
      </c>
      <c r="G31" s="5">
        <v>127</v>
      </c>
      <c r="H31" s="5">
        <v>130.05000000000001</v>
      </c>
      <c r="I31" s="5">
        <v>132.94999999999999</v>
      </c>
      <c r="J31" s="5">
        <f>(I31+G31+F31+H31)/4</f>
        <v>130</v>
      </c>
      <c r="K31" s="81"/>
    </row>
    <row r="32" spans="1:11" x14ac:dyDescent="0.25">
      <c r="A32" s="133" t="s">
        <v>14</v>
      </c>
      <c r="B32" s="134"/>
      <c r="C32" s="134"/>
      <c r="D32" s="134"/>
      <c r="E32" s="134"/>
      <c r="F32" s="135"/>
      <c r="G32" s="135"/>
      <c r="H32" s="135"/>
      <c r="I32" s="135"/>
      <c r="J32" s="136"/>
      <c r="K32" s="82">
        <f>J31*E31</f>
        <v>3120</v>
      </c>
    </row>
    <row r="33" spans="1:11" ht="53.25" customHeight="1" x14ac:dyDescent="0.25">
      <c r="A33" s="78">
        <v>15</v>
      </c>
      <c r="B33" s="17" t="s">
        <v>30</v>
      </c>
      <c r="C33" s="103" t="s">
        <v>82</v>
      </c>
      <c r="D33" s="37" t="s">
        <v>27</v>
      </c>
      <c r="E33" s="38">
        <v>72</v>
      </c>
      <c r="F33" s="95">
        <v>64.8</v>
      </c>
      <c r="G33" s="5">
        <v>62</v>
      </c>
      <c r="H33" s="5">
        <v>63.49</v>
      </c>
      <c r="I33" s="5">
        <v>61.71</v>
      </c>
      <c r="J33" s="5">
        <f>(I33+G33+F33+H33)/4</f>
        <v>63</v>
      </c>
      <c r="K33" s="81"/>
    </row>
    <row r="34" spans="1:11" x14ac:dyDescent="0.25">
      <c r="A34" s="133" t="s">
        <v>14</v>
      </c>
      <c r="B34" s="134"/>
      <c r="C34" s="134"/>
      <c r="D34" s="134"/>
      <c r="E34" s="134"/>
      <c r="F34" s="135"/>
      <c r="G34" s="135"/>
      <c r="H34" s="135"/>
      <c r="I34" s="135"/>
      <c r="J34" s="136"/>
      <c r="K34" s="82">
        <f>J33*E33</f>
        <v>4536</v>
      </c>
    </row>
    <row r="35" spans="1:11" ht="45" x14ac:dyDescent="0.25">
      <c r="A35" s="78">
        <v>16</v>
      </c>
      <c r="B35" s="17" t="s">
        <v>31</v>
      </c>
      <c r="C35" s="17" t="s">
        <v>85</v>
      </c>
      <c r="D35" s="104" t="s">
        <v>34</v>
      </c>
      <c r="E35" s="38">
        <v>120</v>
      </c>
      <c r="F35" s="95">
        <v>180</v>
      </c>
      <c r="G35" s="5">
        <v>158.25</v>
      </c>
      <c r="H35" s="5">
        <v>162.05000000000001</v>
      </c>
      <c r="I35" s="5">
        <v>139.69999999999999</v>
      </c>
      <c r="J35" s="5">
        <f>(I35+G35+F35+H35)/4</f>
        <v>160</v>
      </c>
      <c r="K35" s="81"/>
    </row>
    <row r="36" spans="1:11" x14ac:dyDescent="0.25">
      <c r="A36" s="133" t="s">
        <v>14</v>
      </c>
      <c r="B36" s="134"/>
      <c r="C36" s="134"/>
      <c r="D36" s="134"/>
      <c r="E36" s="134"/>
      <c r="F36" s="135"/>
      <c r="G36" s="135"/>
      <c r="H36" s="135"/>
      <c r="I36" s="135"/>
      <c r="J36" s="136"/>
      <c r="K36" s="82">
        <f>J35*E35</f>
        <v>19200</v>
      </c>
    </row>
    <row r="37" spans="1:11" ht="60" x14ac:dyDescent="0.25">
      <c r="A37" s="78">
        <v>17</v>
      </c>
      <c r="B37" s="17" t="s">
        <v>35</v>
      </c>
      <c r="C37" s="17" t="s">
        <v>84</v>
      </c>
      <c r="D37" s="37" t="s">
        <v>34</v>
      </c>
      <c r="E37" s="38">
        <v>120</v>
      </c>
      <c r="F37" s="71">
        <v>180</v>
      </c>
      <c r="G37" s="5">
        <v>295.25</v>
      </c>
      <c r="H37" s="5">
        <v>302.33999999999997</v>
      </c>
      <c r="I37" s="80">
        <v>222.41</v>
      </c>
      <c r="J37" s="5">
        <f>(I37+G37+F37+H37)/4</f>
        <v>250</v>
      </c>
      <c r="K37" s="81"/>
    </row>
    <row r="38" spans="1:11" x14ac:dyDescent="0.25">
      <c r="A38" s="133" t="s">
        <v>14</v>
      </c>
      <c r="B38" s="134"/>
      <c r="C38" s="134"/>
      <c r="D38" s="134"/>
      <c r="E38" s="134"/>
      <c r="F38" s="135"/>
      <c r="G38" s="135"/>
      <c r="H38" s="135"/>
      <c r="I38" s="135"/>
      <c r="J38" s="136"/>
      <c r="K38" s="82">
        <f>J37*E37</f>
        <v>30000</v>
      </c>
    </row>
    <row r="39" spans="1:11" ht="60" x14ac:dyDescent="0.25">
      <c r="A39" s="70">
        <v>18</v>
      </c>
      <c r="B39" s="59" t="s">
        <v>32</v>
      </c>
      <c r="C39" s="59" t="s">
        <v>81</v>
      </c>
      <c r="D39" s="60" t="s">
        <v>34</v>
      </c>
      <c r="E39" s="61">
        <v>5</v>
      </c>
      <c r="F39" s="77">
        <v>240</v>
      </c>
      <c r="G39" s="72">
        <v>332</v>
      </c>
      <c r="H39" s="72">
        <v>339.97</v>
      </c>
      <c r="I39" s="72">
        <v>288.02999999999997</v>
      </c>
      <c r="J39" s="68">
        <f>(F39+G39+I39+H39)/4</f>
        <v>300</v>
      </c>
      <c r="K39" s="73"/>
    </row>
    <row r="40" spans="1:11" x14ac:dyDescent="0.25">
      <c r="A40" s="28"/>
      <c r="B40" s="8" t="s">
        <v>14</v>
      </c>
      <c r="C40" s="55"/>
      <c r="D40" s="55"/>
      <c r="E40" s="9"/>
      <c r="F40" s="9"/>
      <c r="G40" s="9"/>
      <c r="H40" s="9"/>
      <c r="I40" s="9"/>
      <c r="J40" s="10"/>
      <c r="K40" s="7">
        <f>E39*J39</f>
        <v>1500</v>
      </c>
    </row>
    <row r="41" spans="1:11" ht="15.75" x14ac:dyDescent="0.25">
      <c r="B41" s="27" t="s">
        <v>52</v>
      </c>
      <c r="C41" s="30"/>
      <c r="D41" s="29"/>
      <c r="E41" s="29"/>
      <c r="F41" s="55"/>
      <c r="G41" s="9"/>
      <c r="H41" s="9"/>
      <c r="I41" s="9"/>
      <c r="J41" s="10"/>
      <c r="K41" s="102">
        <f>K40+K38+K36+K34+K32+K30+K28+K26+K24+K22+K20+K18+K16+K14+K12+K10+K8+K6</f>
        <v>338936</v>
      </c>
    </row>
    <row r="42" spans="1:11" x14ac:dyDescent="0.25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3"/>
    </row>
    <row r="44" spans="1:11" ht="15.75" x14ac:dyDescent="0.25">
      <c r="A44" s="91">
        <v>1</v>
      </c>
      <c r="B44" s="131" t="s">
        <v>62</v>
      </c>
      <c r="C44" s="131"/>
      <c r="D44" s="132"/>
      <c r="E44" s="132"/>
      <c r="F44" s="132"/>
      <c r="G44" s="132"/>
      <c r="H44" s="132"/>
      <c r="I44" s="132"/>
      <c r="J44" s="132"/>
      <c r="K44" s="132"/>
    </row>
    <row r="45" spans="1:11" ht="15.75" x14ac:dyDescent="0.25">
      <c r="A45" s="91">
        <v>2</v>
      </c>
      <c r="B45" s="131" t="s">
        <v>63</v>
      </c>
      <c r="C45" s="131"/>
      <c r="D45" s="132"/>
      <c r="E45" s="132"/>
      <c r="F45" s="132"/>
      <c r="G45" s="132"/>
      <c r="H45" s="132"/>
      <c r="I45" s="132"/>
      <c r="J45" s="132"/>
      <c r="K45" s="132"/>
    </row>
    <row r="46" spans="1:11" ht="15.75" x14ac:dyDescent="0.25">
      <c r="A46" s="91">
        <v>3</v>
      </c>
      <c r="B46" s="131" t="s">
        <v>64</v>
      </c>
      <c r="C46" s="131"/>
      <c r="D46" s="92"/>
      <c r="E46" s="92"/>
      <c r="F46" s="92"/>
      <c r="G46" s="92"/>
      <c r="H46" s="92"/>
      <c r="I46" s="92"/>
      <c r="J46" s="92"/>
      <c r="K46" s="92"/>
    </row>
    <row r="47" spans="1:11" ht="15.75" x14ac:dyDescent="0.25">
      <c r="A47" s="91">
        <v>4</v>
      </c>
      <c r="B47" s="131" t="s">
        <v>65</v>
      </c>
      <c r="C47" s="131"/>
      <c r="D47" s="132"/>
      <c r="E47" s="132"/>
      <c r="F47" s="132"/>
      <c r="G47" s="132"/>
      <c r="H47" s="132"/>
      <c r="I47" s="132"/>
      <c r="J47" s="132"/>
      <c r="K47" s="132"/>
    </row>
    <row r="48" spans="1:11" ht="39.75" customHeight="1" x14ac:dyDescent="0.25">
      <c r="A48" s="47"/>
      <c r="B48" s="48"/>
      <c r="C48" s="48"/>
      <c r="D48" s="48"/>
      <c r="E48" s="48"/>
      <c r="F48" s="48"/>
      <c r="G48" s="48"/>
      <c r="H48" s="48"/>
      <c r="I48" s="48"/>
      <c r="J48" s="48"/>
      <c r="K48" s="48"/>
    </row>
    <row r="49" spans="1:11" ht="15.75" x14ac:dyDescent="0.25">
      <c r="A49" s="109" t="s">
        <v>53</v>
      </c>
      <c r="B49" s="110"/>
      <c r="C49" s="57"/>
      <c r="D49" s="48"/>
      <c r="E49" s="48"/>
      <c r="F49" s="48"/>
      <c r="G49" s="48"/>
      <c r="H49" s="48"/>
      <c r="I49" s="48"/>
      <c r="J49" s="48"/>
      <c r="K49" s="48"/>
    </row>
    <row r="50" spans="1:11" ht="15.75" x14ac:dyDescent="0.25">
      <c r="A50" s="109" t="s">
        <v>33</v>
      </c>
      <c r="B50" s="110"/>
      <c r="C50" s="110"/>
      <c r="D50" s="110"/>
      <c r="E50" s="110"/>
      <c r="F50" s="110"/>
      <c r="G50" s="48"/>
      <c r="H50" s="48"/>
      <c r="I50" s="48"/>
      <c r="J50" s="48"/>
      <c r="K50" s="48"/>
    </row>
    <row r="51" spans="1:11" ht="15.75" x14ac:dyDescent="0.25">
      <c r="A51" s="56" t="s">
        <v>61</v>
      </c>
      <c r="B51" s="51"/>
      <c r="C51" s="52"/>
      <c r="D51" s="53"/>
      <c r="E51" s="53"/>
      <c r="F51" s="53"/>
      <c r="G51" s="48"/>
      <c r="H51" s="48"/>
      <c r="I51" s="48"/>
      <c r="J51" s="48"/>
      <c r="K51" s="48"/>
    </row>
    <row r="52" spans="1:11" ht="48" customHeight="1" x14ac:dyDescent="0.25"/>
    <row r="54" spans="1:11" ht="48" customHeight="1" x14ac:dyDescent="0.25"/>
    <row r="56" spans="1:11" ht="40.5" customHeight="1" x14ac:dyDescent="0.25"/>
    <row r="62" spans="1:11" ht="48.75" customHeight="1" x14ac:dyDescent="0.25"/>
    <row r="64" spans="1:11" ht="45" customHeight="1" x14ac:dyDescent="0.25"/>
    <row r="66" ht="120" customHeight="1" x14ac:dyDescent="0.25"/>
    <row r="68" ht="85.5" customHeight="1" x14ac:dyDescent="0.25"/>
    <row r="76" ht="38.25" customHeight="1" x14ac:dyDescent="0.25"/>
    <row r="82" ht="41.25" customHeight="1" x14ac:dyDescent="0.25"/>
    <row r="84" ht="37.5" customHeight="1" x14ac:dyDescent="0.25"/>
    <row r="92" ht="72" customHeight="1" x14ac:dyDescent="0.25"/>
    <row r="118" ht="38.25" customHeight="1" x14ac:dyDescent="0.25"/>
    <row r="120" ht="38.25" customHeight="1" x14ac:dyDescent="0.25"/>
    <row r="132" ht="40.5" customHeight="1" x14ac:dyDescent="0.25"/>
    <row r="134" ht="48" customHeight="1" x14ac:dyDescent="0.25"/>
    <row r="136" ht="60" customHeight="1" x14ac:dyDescent="0.25"/>
    <row r="140" ht="30.75" customHeight="1" x14ac:dyDescent="0.25"/>
    <row r="141" ht="31.5" customHeight="1" x14ac:dyDescent="0.25"/>
    <row r="142" ht="31.5" customHeight="1" x14ac:dyDescent="0.25"/>
    <row r="143" ht="31.5" customHeight="1" x14ac:dyDescent="0.25"/>
    <row r="144" ht="33" customHeight="1" x14ac:dyDescent="0.25"/>
  </sheetData>
  <mergeCells count="24">
    <mergeCell ref="B1:L2"/>
    <mergeCell ref="A34:J34"/>
    <mergeCell ref="A6:J6"/>
    <mergeCell ref="A8:J8"/>
    <mergeCell ref="A10:J10"/>
    <mergeCell ref="A12:J12"/>
    <mergeCell ref="A14:J14"/>
    <mergeCell ref="A18:J18"/>
    <mergeCell ref="A20:J20"/>
    <mergeCell ref="A24:J24"/>
    <mergeCell ref="A28:J28"/>
    <mergeCell ref="A30:J30"/>
    <mergeCell ref="A32:J32"/>
    <mergeCell ref="A36:J36"/>
    <mergeCell ref="A38:J38"/>
    <mergeCell ref="B44:C44"/>
    <mergeCell ref="D44:K44"/>
    <mergeCell ref="B45:C45"/>
    <mergeCell ref="D45:K45"/>
    <mergeCell ref="B47:C47"/>
    <mergeCell ref="D47:K47"/>
    <mergeCell ref="A49:B49"/>
    <mergeCell ref="A50:F50"/>
    <mergeCell ref="B46:C4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хлеб</vt:lpstr>
      <vt:lpstr>2 пол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Боярищева Татьяна Федоровна</cp:lastModifiedBy>
  <cp:lastPrinted>2016-05-30T09:07:30Z</cp:lastPrinted>
  <dcterms:created xsi:type="dcterms:W3CDTF">2014-02-14T07:05:08Z</dcterms:created>
  <dcterms:modified xsi:type="dcterms:W3CDTF">2016-05-31T13:19:52Z</dcterms:modified>
</cp:coreProperties>
</file>