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Исполнение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26" i="1" l="1"/>
  <c r="L20" i="1" l="1"/>
  <c r="K20" i="1"/>
  <c r="K30" i="1" l="1"/>
  <c r="K27" i="1"/>
  <c r="K26" i="1"/>
  <c r="K23" i="1"/>
  <c r="K22" i="1"/>
  <c r="K19" i="1"/>
  <c r="K18" i="1"/>
  <c r="K17" i="1"/>
  <c r="L27" i="1" l="1"/>
  <c r="L30" i="1" l="1"/>
  <c r="L19" i="1"/>
  <c r="L18" i="1"/>
  <c r="L17" i="1"/>
  <c r="L23" i="1"/>
  <c r="L26" i="1"/>
</calcChain>
</file>

<file path=xl/sharedStrings.xml><?xml version="1.0" encoding="utf-8"?>
<sst xmlns="http://schemas.openxmlformats.org/spreadsheetml/2006/main" count="91" uniqueCount="76">
  <si>
    <t xml:space="preserve">Отчет 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</si>
  <si>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</si>
  <si>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</si>
  <si>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</si>
  <si>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</si>
  <si>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Ответственный исполнитель/ соисполнитель (наименование органа или структурного подразделения)</t>
  </si>
  <si>
    <t>Отклонение</t>
  </si>
  <si>
    <t>Абсолютное значение</t>
  </si>
  <si>
    <t>Относительное значение, %</t>
  </si>
  <si>
    <t>Подпрограмма 1: Электронный муниципалитет</t>
  </si>
  <si>
    <t>Задача 2: Техническое обеспечение деятельности органов местного самоуправления города Югорска</t>
  </si>
  <si>
    <t>Подпрограмма 2: Информационное сопровождение деятельности органов местного самоуправления</t>
  </si>
  <si>
    <t>Подпрограмма 3: Поддержка социально ориентированных некоммерческих организаций</t>
  </si>
  <si>
    <t>"Развитие гражданского и информационного общества в городе Югорске на 2014-2020 годы"</t>
  </si>
  <si>
    <t>Дергилев О.В.</t>
  </si>
  <si>
    <t>5-00-61</t>
  </si>
  <si>
    <t>Задача 1: Обеспечение предоставления гражданам и организациям услуг в электронном виде с использованием современных информационно-коммуникационных технологий</t>
  </si>
  <si>
    <t>Задача 1: Обеспечение открытой и конкурентной системы поддержки социально ориентированных некоммерческих организаций</t>
  </si>
  <si>
    <t>о достижении целевых показателей эффективности</t>
  </si>
  <si>
    <t>Показатели непосредственных результатов</t>
  </si>
  <si>
    <t>Среднее количество посетителей официального сайта в день</t>
  </si>
  <si>
    <t>Отчетный период</t>
  </si>
  <si>
    <t>Плановое значение</t>
  </si>
  <si>
    <t>Фактическое значение</t>
  </si>
  <si>
    <t>чел</t>
  </si>
  <si>
    <t>шт</t>
  </si>
  <si>
    <t>%</t>
  </si>
  <si>
    <t>Количество социально-значимых проектов некоммерческих организаций</t>
  </si>
  <si>
    <t>1</t>
  </si>
  <si>
    <t>2</t>
  </si>
  <si>
    <t>5-00-69</t>
  </si>
  <si>
    <t>Наименование целевого показателя</t>
  </si>
  <si>
    <t>Ед. изм.</t>
  </si>
  <si>
    <t>Фактическое значение за предыдущие отчетные периоды</t>
  </si>
  <si>
    <t>2015 год</t>
  </si>
  <si>
    <t>Базовый показатель на начало реализации программы</t>
  </si>
  <si>
    <t>Обоснование отклонения (отклонение составляет более 5% от планового значения)</t>
  </si>
  <si>
    <t>(гр.9 - гр.8)</t>
  </si>
  <si>
    <t>(гр.9/ гр.8*100%)</t>
  </si>
  <si>
    <t>Количество интерактивных опросов на веб-ресурсах администрации города</t>
  </si>
  <si>
    <t>единиц</t>
  </si>
  <si>
    <t>3</t>
  </si>
  <si>
    <t>Количество рабочих мест системы электронного документооборота</t>
  </si>
  <si>
    <t>4</t>
  </si>
  <si>
    <t>5</t>
  </si>
  <si>
    <t>Количество сбоев в работе корпоративной сети администрации города Югорска (за исключением регламентных работ)</t>
  </si>
  <si>
    <t>Количество рабочих мест с установленным программным обеспечением VipNet Client и подключённых к защищённой сети администрации города Югорска</t>
  </si>
  <si>
    <t>6</t>
  </si>
  <si>
    <t>7</t>
  </si>
  <si>
    <t>Задача 1: Обеспечение информационной открытости органов местного самоуправления города Югорска</t>
  </si>
  <si>
    <t>Информирование населения о деятельности органов местного самоуправления города Югорска на телевизионном канале «Югорск-ТВ»</t>
  </si>
  <si>
    <t>мин</t>
  </si>
  <si>
    <t>Доля информационных сообщений в средствах массовой информации о городе Югорске с упоминанием органов местного самоуправления города Югорска</t>
  </si>
  <si>
    <t>8</t>
  </si>
  <si>
    <t>Проведены работы по изменению структуры официального сайта, улучшена доступность информации, разработан и внедрен новый дизайн</t>
  </si>
  <si>
    <t>-</t>
  </si>
  <si>
    <t xml:space="preserve">                                               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</si>
  <si>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</si>
  <si>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>муниципальной программы за 2017 год</t>
  </si>
  <si>
    <t>Отдел информационных технологий</t>
  </si>
  <si>
    <t>2016 год</t>
  </si>
  <si>
    <t>Ефремов П.Н.</t>
  </si>
  <si>
    <t>Шибанов А.Н.</t>
  </si>
  <si>
    <t>Иванова Н.М.</t>
  </si>
  <si>
    <r>
      <t xml:space="preserve">Дата составления отчета:  </t>
    </r>
    <r>
      <rPr>
        <u/>
        <sz val="11"/>
        <color rgb="FF26282F"/>
        <rFont val="Times New Roman"/>
        <family val="1"/>
        <charset val="204"/>
      </rPr>
      <t xml:space="preserve">  29 декабря 2017 года</t>
    </r>
  </si>
  <si>
    <t>Управление внутренней политики</t>
  </si>
  <si>
    <t>и общественных связей</t>
  </si>
  <si>
    <t>Доля рабочих мест с установленным отечественным и свободно распространяемым программным обеспечением</t>
  </si>
  <si>
    <t>9</t>
  </si>
  <si>
    <t>ОИТ</t>
  </si>
  <si>
    <t>УВПиОС</t>
  </si>
  <si>
    <t>Проведены дополнительные опросы населения по актуальным вопросам местного самоуправления</t>
  </si>
  <si>
    <t>В соотвествии с указаниями органов государственной власти округа активизирована работа в данном направлении</t>
  </si>
  <si>
    <t>В связи с выделением дополнительных средств на освещение деятельности органов местного самоуправления</t>
  </si>
  <si>
    <t>По результатам конкурса выполнена поддержка 2 СОНКО: Казачье общество "Станица Югорская", Благотворительный фонд "Югорск без наркотиков"</t>
  </si>
  <si>
    <t>Оснащены дополнительные рабочие места исполнителей государственных и муниципальных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</si>
</sst>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0"/>
      <color rgb="FF000099"/>
      <name val="Times New Roman"/>
      <family val="1"/>
      <charset val="1"/>
    </font>
    <font>
      <b/>
      <sz val="11"/>
      <color rgb="FF000099"/>
      <name val="Times New Roman"/>
      <family val="1"/>
      <charset val="1"/>
    </font>
    <font>
      <b/>
      <sz val="12"/>
      <color rgb="FF00009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Fill="1"/>
    <xf numFmtId="49" fontId="6" fillId="2" borderId="3" xfId="0" applyNumberFormat="1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9" fontId="6" fillId="0" borderId="3" xfId="0" applyNumberFormat="1" applyFont="1" applyBorder="1" applyAlignment="1">
      <alignment horizontal="center" vertical="top"/>
    </xf>
    <xf numFmtId="0" fontId="7" fillId="0" borderId="3" xfId="0" applyFont="1" applyBorder="1" applyAlignment="1">
      <alignment vertical="center"/>
    </xf>
    <xf numFmtId="49" fontId="8" fillId="0" borderId="3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vertical="center"/>
    </xf>
    <xf numFmtId="164" fontId="0" fillId="0" borderId="0" xfId="0" applyNumberFormat="1"/>
    <xf numFmtId="0" fontId="6" fillId="0" borderId="3" xfId="0" applyFont="1" applyBorder="1" applyAlignment="1">
      <alignment vertical="top" wrapText="1"/>
    </xf>
    <xf numFmtId="0" fontId="9" fillId="0" borderId="0" xfId="0" applyFont="1"/>
    <xf numFmtId="0" fontId="0" fillId="0" borderId="4" xfId="0" applyFill="1" applyBorder="1"/>
    <xf numFmtId="0" fontId="9" fillId="0" borderId="0" xfId="0" applyFont="1" applyAlignment="1">
      <alignment horizontal="center"/>
    </xf>
    <xf numFmtId="0" fontId="9" fillId="0" borderId="4" xfId="0" applyFont="1" applyBorder="1"/>
    <xf numFmtId="164" fontId="6" fillId="0" borderId="3" xfId="0" applyNumberFormat="1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9" fontId="6" fillId="0" borderId="5" xfId="0" applyNumberFormat="1" applyFont="1" applyBorder="1" applyAlignment="1">
      <alignment horizontal="center" vertical="top"/>
    </xf>
    <xf numFmtId="0" fontId="7" fillId="0" borderId="5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vertical="center"/>
    </xf>
    <xf numFmtId="164" fontId="7" fillId="0" borderId="12" xfId="0" applyNumberFormat="1" applyFont="1" applyBorder="1" applyAlignment="1">
      <alignment vertical="center"/>
    </xf>
    <xf numFmtId="165" fontId="7" fillId="0" borderId="12" xfId="0" applyNumberFormat="1" applyFont="1" applyBorder="1" applyAlignment="1">
      <alignment vertical="center"/>
    </xf>
    <xf numFmtId="49" fontId="6" fillId="2" borderId="6" xfId="0" applyNumberFormat="1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/>
    </xf>
    <xf numFmtId="164" fontId="7" fillId="0" borderId="5" xfId="0" applyNumberFormat="1" applyFont="1" applyBorder="1" applyAlignment="1">
      <alignment vertical="center"/>
    </xf>
    <xf numFmtId="164" fontId="6" fillId="0" borderId="3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166" fontId="4" fillId="0" borderId="3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3" fontId="1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166" fontId="11" fillId="0" borderId="3" xfId="0" quotePrefix="1" applyNumberFormat="1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center" vertical="center" wrapText="1"/>
    </xf>
    <xf numFmtId="166" fontId="6" fillId="0" borderId="3" xfId="0" applyNumberFormat="1" applyFont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/>
    </xf>
    <xf numFmtId="0" fontId="0" fillId="0" borderId="4" xfId="0" applyBorder="1"/>
    <xf numFmtId="0" fontId="15" fillId="0" borderId="0" xfId="0" applyFont="1" applyAlignment="1">
      <alignment horizontal="center"/>
    </xf>
    <xf numFmtId="0" fontId="15" fillId="0" borderId="0" xfId="0" applyFont="1"/>
    <xf numFmtId="0" fontId="14" fillId="0" borderId="8" xfId="0" applyFont="1" applyBorder="1" applyAlignment="1">
      <alignment vertical="center"/>
    </xf>
    <xf numFmtId="0" fontId="0" fillId="0" borderId="8" xfId="0" applyBorder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zoomScale="145" zoomScaleNormal="145" workbookViewId="0">
      <selection activeCell="L17" sqref="L17"/>
    </sheetView>
  </sheetViews>
  <sheetFormatPr defaultRowHeight="15" x14ac:dyDescent="0.25"/>
  <cols>
    <col min="1" max="1" width="5.7109375" customWidth="1"/>
    <col min="2" max="2" width="42.140625" customWidth="1"/>
    <col min="3" max="3" width="18" customWidth="1"/>
    <col min="4" max="4" width="6.42578125" style="8" customWidth="1"/>
    <col min="5" max="5" width="10.5703125" style="8" customWidth="1"/>
    <col min="6" max="6" width="12" hidden="1" customWidth="1"/>
    <col min="7" max="8" width="10.85546875" customWidth="1"/>
    <col min="9" max="9" width="12" customWidth="1"/>
    <col min="10" max="10" width="13.140625" customWidth="1"/>
    <col min="11" max="11" width="11.42578125" customWidth="1"/>
    <col min="12" max="12" width="12.7109375" customWidth="1"/>
    <col min="13" max="13" width="31.28515625" customWidth="1"/>
  </cols>
  <sheetData>
    <row r="1" spans="1:13" ht="15.75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15.75" x14ac:dyDescent="0.25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15.75" x14ac:dyDescent="0.25">
      <c r="A3" s="72" t="s">
        <v>58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15.75" x14ac:dyDescent="0.25">
      <c r="A4" s="1"/>
    </row>
    <row r="5" spans="1:13" ht="16.5" customHeight="1" x14ac:dyDescent="0.25">
      <c r="A5" s="77" t="s">
        <v>13</v>
      </c>
      <c r="B5" s="77"/>
      <c r="C5" s="77"/>
      <c r="D5" s="77"/>
      <c r="E5" s="77"/>
      <c r="F5" s="77"/>
      <c r="G5" s="77"/>
      <c r="H5" s="77"/>
      <c r="I5" s="77"/>
    </row>
    <row r="6" spans="1:13" x14ac:dyDescent="0.25">
      <c r="A6" s="68" t="s">
        <v>1</v>
      </c>
      <c r="B6" s="68"/>
      <c r="C6" s="68"/>
      <c r="D6" s="68"/>
      <c r="E6" s="55"/>
    </row>
    <row r="7" spans="1:13" ht="15.75" x14ac:dyDescent="0.25">
      <c r="A7" s="78" t="s">
        <v>59</v>
      </c>
      <c r="B7" s="78"/>
      <c r="C7" s="78"/>
      <c r="D7" s="78"/>
      <c r="E7" s="78"/>
      <c r="F7" s="78"/>
      <c r="G7" s="78"/>
      <c r="H7" s="78"/>
      <c r="I7" s="78"/>
    </row>
    <row r="8" spans="1:13" x14ac:dyDescent="0.25">
      <c r="A8" s="68" t="s">
        <v>2</v>
      </c>
      <c r="B8" s="68"/>
      <c r="C8" s="68"/>
      <c r="D8" s="68"/>
      <c r="E8" s="55"/>
      <c r="M8" s="21"/>
    </row>
    <row r="9" spans="1:13" ht="15.75" x14ac:dyDescent="0.25">
      <c r="A9" s="2" t="s">
        <v>3</v>
      </c>
      <c r="H9" s="30"/>
      <c r="J9" s="30"/>
    </row>
    <row r="10" spans="1:13" ht="38.25" customHeight="1" x14ac:dyDescent="0.25">
      <c r="A10" s="70" t="s">
        <v>4</v>
      </c>
      <c r="B10" s="70" t="s">
        <v>31</v>
      </c>
      <c r="C10" s="70" t="s">
        <v>5</v>
      </c>
      <c r="D10" s="71" t="s">
        <v>32</v>
      </c>
      <c r="E10" s="71" t="s">
        <v>35</v>
      </c>
      <c r="F10" s="73" t="s">
        <v>33</v>
      </c>
      <c r="G10" s="73"/>
      <c r="H10" s="73"/>
      <c r="I10" s="73" t="s">
        <v>21</v>
      </c>
      <c r="J10" s="73"/>
      <c r="K10" s="69" t="s">
        <v>6</v>
      </c>
      <c r="L10" s="70"/>
      <c r="M10" s="70" t="s">
        <v>36</v>
      </c>
    </row>
    <row r="11" spans="1:13" ht="30" customHeight="1" x14ac:dyDescent="0.25">
      <c r="A11" s="70"/>
      <c r="B11" s="70"/>
      <c r="C11" s="70"/>
      <c r="D11" s="71"/>
      <c r="E11" s="71"/>
      <c r="F11" s="73"/>
      <c r="G11" s="81" t="s">
        <v>34</v>
      </c>
      <c r="H11" s="73" t="s">
        <v>60</v>
      </c>
      <c r="I11" s="73" t="s">
        <v>22</v>
      </c>
      <c r="J11" s="73" t="s">
        <v>23</v>
      </c>
      <c r="K11" s="7" t="s">
        <v>7</v>
      </c>
      <c r="L11" s="6" t="s">
        <v>8</v>
      </c>
      <c r="M11" s="70"/>
    </row>
    <row r="12" spans="1:13" ht="28.5" customHeight="1" x14ac:dyDescent="0.25">
      <c r="A12" s="70"/>
      <c r="B12" s="70"/>
      <c r="C12" s="70"/>
      <c r="D12" s="71"/>
      <c r="E12" s="71"/>
      <c r="F12" s="73"/>
      <c r="G12" s="82"/>
      <c r="H12" s="73"/>
      <c r="I12" s="73"/>
      <c r="J12" s="73"/>
      <c r="K12" s="7" t="s">
        <v>37</v>
      </c>
      <c r="L12" s="6" t="s">
        <v>38</v>
      </c>
      <c r="M12" s="70"/>
    </row>
    <row r="13" spans="1:13" x14ac:dyDescent="0.25">
      <c r="A13" s="27">
        <v>1</v>
      </c>
      <c r="B13" s="27">
        <v>2</v>
      </c>
      <c r="C13" s="27">
        <v>3</v>
      </c>
      <c r="D13" s="28">
        <v>4</v>
      </c>
      <c r="E13" s="28">
        <v>5</v>
      </c>
      <c r="F13" s="29"/>
      <c r="G13" s="29">
        <v>6</v>
      </c>
      <c r="H13" s="29">
        <v>7</v>
      </c>
      <c r="I13" s="29">
        <v>8</v>
      </c>
      <c r="J13" s="29">
        <v>9</v>
      </c>
      <c r="K13" s="27">
        <v>10</v>
      </c>
      <c r="L13" s="27">
        <v>11</v>
      </c>
      <c r="M13" s="27">
        <v>12</v>
      </c>
    </row>
    <row r="14" spans="1:13" ht="16.5" customHeight="1" x14ac:dyDescent="0.25">
      <c r="A14" s="26"/>
      <c r="B14" s="79" t="s">
        <v>19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80"/>
    </row>
    <row r="15" spans="1:13" s="13" customFormat="1" x14ac:dyDescent="0.25">
      <c r="A15" s="9"/>
      <c r="B15" s="10" t="s">
        <v>9</v>
      </c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s="13" customFormat="1" x14ac:dyDescent="0.25">
      <c r="A16" s="31"/>
      <c r="B16" s="32" t="s">
        <v>16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</row>
    <row r="17" spans="1:14" ht="54.75" customHeight="1" x14ac:dyDescent="0.25">
      <c r="A17" s="16" t="s">
        <v>28</v>
      </c>
      <c r="B17" s="52" t="s">
        <v>20</v>
      </c>
      <c r="C17" s="43" t="s">
        <v>69</v>
      </c>
      <c r="D17" s="33" t="s">
        <v>24</v>
      </c>
      <c r="E17" s="54">
        <v>90</v>
      </c>
      <c r="F17" s="54">
        <v>100</v>
      </c>
      <c r="G17" s="45">
        <v>134</v>
      </c>
      <c r="H17" s="45">
        <v>135</v>
      </c>
      <c r="I17" s="33">
        <v>105</v>
      </c>
      <c r="J17" s="45">
        <v>140</v>
      </c>
      <c r="K17" s="46">
        <f>J17-I17</f>
        <v>35</v>
      </c>
      <c r="L17" s="44">
        <f t="shared" ref="L17:L19" si="0">IF(J17=0,0,(J17/I17))</f>
        <v>1.3333333333333333</v>
      </c>
      <c r="M17" s="25" t="s">
        <v>54</v>
      </c>
    </row>
    <row r="18" spans="1:14" ht="39" customHeight="1" x14ac:dyDescent="0.25">
      <c r="A18" s="16" t="s">
        <v>29</v>
      </c>
      <c r="B18" s="52" t="s">
        <v>39</v>
      </c>
      <c r="C18" s="43" t="s">
        <v>69</v>
      </c>
      <c r="D18" s="33" t="s">
        <v>40</v>
      </c>
      <c r="E18" s="54">
        <v>2</v>
      </c>
      <c r="F18" s="54">
        <v>710</v>
      </c>
      <c r="G18" s="45">
        <v>8</v>
      </c>
      <c r="H18" s="45">
        <v>6</v>
      </c>
      <c r="I18" s="33">
        <v>6</v>
      </c>
      <c r="J18" s="45">
        <v>8</v>
      </c>
      <c r="K18" s="46">
        <f t="shared" ref="K18:K23" si="1">J18-I18</f>
        <v>2</v>
      </c>
      <c r="L18" s="44">
        <f t="shared" si="0"/>
        <v>1.3333333333333333</v>
      </c>
      <c r="M18" s="25" t="s">
        <v>71</v>
      </c>
    </row>
    <row r="19" spans="1:14" ht="27" customHeight="1" x14ac:dyDescent="0.25">
      <c r="A19" s="16" t="s">
        <v>41</v>
      </c>
      <c r="B19" s="52" t="s">
        <v>42</v>
      </c>
      <c r="C19" s="43" t="s">
        <v>69</v>
      </c>
      <c r="D19" s="33" t="s">
        <v>25</v>
      </c>
      <c r="E19" s="54">
        <v>141</v>
      </c>
      <c r="F19" s="54">
        <v>28</v>
      </c>
      <c r="G19" s="53">
        <v>170</v>
      </c>
      <c r="H19" s="53">
        <v>170</v>
      </c>
      <c r="I19" s="33">
        <v>180</v>
      </c>
      <c r="J19" s="53">
        <v>180</v>
      </c>
      <c r="K19" s="46">
        <f t="shared" si="1"/>
        <v>0</v>
      </c>
      <c r="L19" s="44">
        <f t="shared" si="0"/>
        <v>1</v>
      </c>
      <c r="M19" s="25"/>
    </row>
    <row r="20" spans="1:14" ht="52.5" customHeight="1" x14ac:dyDescent="0.25">
      <c r="A20" s="16" t="s">
        <v>43</v>
      </c>
      <c r="B20" s="52" t="s">
        <v>67</v>
      </c>
      <c r="C20" s="43" t="s">
        <v>69</v>
      </c>
      <c r="D20" s="60" t="s">
        <v>26</v>
      </c>
      <c r="E20" s="60">
        <v>0</v>
      </c>
      <c r="F20" s="60">
        <v>28</v>
      </c>
      <c r="G20" s="53">
        <v>0</v>
      </c>
      <c r="H20" s="53">
        <v>0</v>
      </c>
      <c r="I20" s="60">
        <v>10</v>
      </c>
      <c r="J20" s="53">
        <v>100</v>
      </c>
      <c r="K20" s="46">
        <f t="shared" ref="K20" si="2">J20-I20</f>
        <v>90</v>
      </c>
      <c r="L20" s="44">
        <f t="shared" ref="L20" si="3">IF(J20=0,0,(J20/I20))</f>
        <v>10</v>
      </c>
      <c r="M20" s="25" t="s">
        <v>72</v>
      </c>
    </row>
    <row r="21" spans="1:14" x14ac:dyDescent="0.25">
      <c r="A21" s="34"/>
      <c r="B21" s="35" t="s">
        <v>10</v>
      </c>
      <c r="C21" s="36"/>
      <c r="D21" s="36"/>
      <c r="E21" s="36"/>
      <c r="F21" s="36"/>
      <c r="G21" s="36"/>
      <c r="H21" s="47"/>
      <c r="I21" s="36"/>
      <c r="J21" s="47"/>
      <c r="K21" s="48"/>
      <c r="L21" s="37"/>
      <c r="M21" s="36"/>
    </row>
    <row r="22" spans="1:14" ht="39.75" customHeight="1" x14ac:dyDescent="0.25">
      <c r="A22" s="16" t="s">
        <v>44</v>
      </c>
      <c r="B22" s="52" t="s">
        <v>45</v>
      </c>
      <c r="C22" s="43" t="s">
        <v>69</v>
      </c>
      <c r="D22" s="54" t="s">
        <v>40</v>
      </c>
      <c r="E22" s="54">
        <v>0</v>
      </c>
      <c r="F22" s="54">
        <v>7</v>
      </c>
      <c r="G22" s="53">
        <v>0</v>
      </c>
      <c r="H22" s="53">
        <v>0</v>
      </c>
      <c r="I22" s="33">
        <v>0</v>
      </c>
      <c r="J22" s="53">
        <v>0</v>
      </c>
      <c r="K22" s="46">
        <f t="shared" si="1"/>
        <v>0</v>
      </c>
      <c r="L22" s="44">
        <v>1</v>
      </c>
      <c r="M22" s="25"/>
    </row>
    <row r="23" spans="1:14" ht="39.75" customHeight="1" x14ac:dyDescent="0.25">
      <c r="A23" s="16" t="s">
        <v>47</v>
      </c>
      <c r="B23" s="52" t="s">
        <v>46</v>
      </c>
      <c r="C23" s="43" t="s">
        <v>69</v>
      </c>
      <c r="D23" s="54" t="s">
        <v>25</v>
      </c>
      <c r="E23" s="54">
        <v>20</v>
      </c>
      <c r="F23" s="49">
        <v>75</v>
      </c>
      <c r="G23" s="51">
        <v>34</v>
      </c>
      <c r="H23" s="51">
        <v>54</v>
      </c>
      <c r="I23" s="50">
        <v>45</v>
      </c>
      <c r="J23" s="51">
        <v>58</v>
      </c>
      <c r="K23" s="46">
        <f t="shared" si="1"/>
        <v>13</v>
      </c>
      <c r="L23" s="44">
        <f t="shared" ref="L23" si="4">IF(J23=0,0,(J23/I23))</f>
        <v>1.288888888888889</v>
      </c>
      <c r="M23" s="25" t="s">
        <v>75</v>
      </c>
    </row>
    <row r="24" spans="1:14" s="13" customFormat="1" x14ac:dyDescent="0.25">
      <c r="A24" s="38"/>
      <c r="B24" s="39" t="s">
        <v>11</v>
      </c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1"/>
    </row>
    <row r="25" spans="1:14" s="13" customFormat="1" ht="17.25" customHeight="1" x14ac:dyDescent="0.25">
      <c r="A25" s="31"/>
      <c r="B25" s="74" t="s">
        <v>49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6"/>
    </row>
    <row r="26" spans="1:14" ht="54" customHeight="1" x14ac:dyDescent="0.25">
      <c r="A26" s="17" t="s">
        <v>48</v>
      </c>
      <c r="B26" s="52" t="s">
        <v>50</v>
      </c>
      <c r="C26" s="43" t="s">
        <v>70</v>
      </c>
      <c r="D26" s="33" t="s">
        <v>51</v>
      </c>
      <c r="E26" s="54">
        <v>820</v>
      </c>
      <c r="F26" s="50">
        <v>1152</v>
      </c>
      <c r="G26" s="51">
        <v>1309</v>
      </c>
      <c r="H26" s="51">
        <v>1694</v>
      </c>
      <c r="I26" s="50">
        <v>820</v>
      </c>
      <c r="J26" s="59">
        <f>1200+604.8</f>
        <v>1804.8</v>
      </c>
      <c r="K26" s="46">
        <f t="shared" ref="K26:K27" si="5">J26-I26</f>
        <v>984.8</v>
      </c>
      <c r="L26" s="44">
        <f>IF(J26=0,0,(J26/I26))</f>
        <v>2.2009756097560973</v>
      </c>
      <c r="M26" s="25" t="s">
        <v>73</v>
      </c>
      <c r="N26" s="19"/>
    </row>
    <row r="27" spans="1:14" ht="53.25" customHeight="1" x14ac:dyDescent="0.25">
      <c r="A27" s="17" t="s">
        <v>53</v>
      </c>
      <c r="B27" s="52" t="s">
        <v>52</v>
      </c>
      <c r="C27" s="43" t="s">
        <v>70</v>
      </c>
      <c r="D27" s="33" t="s">
        <v>26</v>
      </c>
      <c r="E27" s="49">
        <v>10</v>
      </c>
      <c r="F27" s="49">
        <v>41</v>
      </c>
      <c r="G27" s="56" t="s">
        <v>55</v>
      </c>
      <c r="H27" s="56">
        <v>33.6</v>
      </c>
      <c r="I27" s="49">
        <v>16</v>
      </c>
      <c r="J27" s="57">
        <v>16.3</v>
      </c>
      <c r="K27" s="58">
        <f t="shared" si="5"/>
        <v>0.30000000000000071</v>
      </c>
      <c r="L27" s="44">
        <f>IF(J27=0,0,(J27/I27))</f>
        <v>1.01875</v>
      </c>
      <c r="M27" s="25"/>
      <c r="N27" s="19"/>
    </row>
    <row r="28" spans="1:14" s="13" customFormat="1" x14ac:dyDescent="0.25">
      <c r="A28" s="38"/>
      <c r="B28" s="39" t="s">
        <v>12</v>
      </c>
      <c r="C28" s="40"/>
      <c r="D28" s="41"/>
      <c r="E28" s="41"/>
      <c r="F28" s="41"/>
      <c r="G28" s="41"/>
      <c r="H28" s="41"/>
      <c r="I28" s="41"/>
      <c r="J28" s="41"/>
      <c r="K28" s="41"/>
      <c r="L28" s="41"/>
      <c r="M28" s="41"/>
    </row>
    <row r="29" spans="1:14" x14ac:dyDescent="0.25">
      <c r="A29" s="14"/>
      <c r="B29" s="15" t="s">
        <v>17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18"/>
    </row>
    <row r="30" spans="1:14" ht="66" customHeight="1" x14ac:dyDescent="0.25">
      <c r="A30" s="17" t="s">
        <v>68</v>
      </c>
      <c r="B30" s="20" t="s">
        <v>27</v>
      </c>
      <c r="C30" s="43" t="s">
        <v>70</v>
      </c>
      <c r="D30" s="33" t="s">
        <v>25</v>
      </c>
      <c r="E30" s="54">
        <v>3</v>
      </c>
      <c r="F30" s="54">
        <v>5</v>
      </c>
      <c r="G30" s="45">
        <v>3</v>
      </c>
      <c r="H30" s="45">
        <v>2</v>
      </c>
      <c r="I30" s="33">
        <v>2</v>
      </c>
      <c r="J30" s="45">
        <v>2</v>
      </c>
      <c r="K30" s="46">
        <f t="shared" ref="K30" si="6">J30-I30</f>
        <v>0</v>
      </c>
      <c r="L30" s="44">
        <f t="shared" ref="L30" si="7">IF(J30=0,0,(J30/I30))</f>
        <v>1</v>
      </c>
      <c r="M30" s="25" t="s">
        <v>74</v>
      </c>
    </row>
    <row r="31" spans="1:14" ht="15.75" x14ac:dyDescent="0.25">
      <c r="A31" s="3"/>
    </row>
    <row r="32" spans="1:14" x14ac:dyDescent="0.25">
      <c r="A32" s="61" t="s">
        <v>59</v>
      </c>
      <c r="B32" s="62"/>
      <c r="C32" s="63" t="s">
        <v>61</v>
      </c>
      <c r="D32" s="22"/>
      <c r="E32" s="22"/>
      <c r="F32" s="21" t="s">
        <v>14</v>
      </c>
      <c r="G32" s="21"/>
      <c r="H32" s="24"/>
      <c r="I32" s="21" t="s">
        <v>14</v>
      </c>
      <c r="J32" s="24"/>
      <c r="K32" s="23" t="s">
        <v>15</v>
      </c>
    </row>
    <row r="33" spans="1:11" x14ac:dyDescent="0.25">
      <c r="A33" s="4" t="s">
        <v>56</v>
      </c>
    </row>
    <row r="34" spans="1:11" x14ac:dyDescent="0.25">
      <c r="A34" s="4" t="s">
        <v>57</v>
      </c>
    </row>
    <row r="35" spans="1:11" x14ac:dyDescent="0.25">
      <c r="A35" s="61" t="s">
        <v>65</v>
      </c>
      <c r="B35" s="62"/>
    </row>
    <row r="36" spans="1:11" x14ac:dyDescent="0.25">
      <c r="A36" s="65" t="s">
        <v>66</v>
      </c>
      <c r="B36" s="66"/>
      <c r="C36" s="63" t="s">
        <v>62</v>
      </c>
      <c r="D36" s="22"/>
      <c r="E36" s="22"/>
      <c r="F36" s="21"/>
      <c r="G36" s="21"/>
      <c r="H36" s="24"/>
      <c r="I36" s="64" t="s">
        <v>63</v>
      </c>
      <c r="J36" s="24"/>
      <c r="K36" s="23" t="s">
        <v>30</v>
      </c>
    </row>
    <row r="37" spans="1:11" x14ac:dyDescent="0.25">
      <c r="A37" s="4" t="s">
        <v>56</v>
      </c>
    </row>
    <row r="38" spans="1:11" x14ac:dyDescent="0.25">
      <c r="A38" s="4" t="s">
        <v>57</v>
      </c>
    </row>
    <row r="39" spans="1:11" x14ac:dyDescent="0.25">
      <c r="A39" s="5" t="s">
        <v>64</v>
      </c>
    </row>
  </sheetData>
  <mergeCells count="23">
    <mergeCell ref="B25:M25"/>
    <mergeCell ref="A5:I5"/>
    <mergeCell ref="A7:I7"/>
    <mergeCell ref="B14:M14"/>
    <mergeCell ref="J11:J12"/>
    <mergeCell ref="F10:H10"/>
    <mergeCell ref="F11:F12"/>
    <mergeCell ref="H11:H12"/>
    <mergeCell ref="G11:G12"/>
    <mergeCell ref="E10:E12"/>
    <mergeCell ref="A1:M1"/>
    <mergeCell ref="A2:M2"/>
    <mergeCell ref="A6:D6"/>
    <mergeCell ref="A8:D8"/>
    <mergeCell ref="K10:L10"/>
    <mergeCell ref="M10:M12"/>
    <mergeCell ref="A10:A12"/>
    <mergeCell ref="D10:D12"/>
    <mergeCell ref="B10:B12"/>
    <mergeCell ref="C10:C12"/>
    <mergeCell ref="A3:M3"/>
    <mergeCell ref="I10:J10"/>
    <mergeCell ref="I11:I12"/>
  </mergeCells>
  <pageMargins left="0.15748031496062992" right="0.15748031496062992" top="0.74803149606299213" bottom="0.15748031496062992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7" sqref="B3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Исполнение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2018-03-22T09:23:00Z</dcterms:modified>
</cp:coreProperties>
</file>