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180" windowWidth="16380" windowHeight="8010" tabRatio="161"/>
  </bookViews>
  <sheets>
    <sheet name="Лист2" sheetId="1" r:id="rId1"/>
  </sheets>
  <definedNames>
    <definedName name="_xlnm.Print_Titles" localSheetId="0">Лист2!$9:$10</definedName>
    <definedName name="_xlnm.Print_Area" localSheetId="0">Лист2!$A$1:$H$29</definedName>
  </definedNames>
  <calcPr calcId="145621"/>
</workbook>
</file>

<file path=xl/calcChain.xml><?xml version="1.0" encoding="utf-8"?>
<calcChain xmlns="http://schemas.openxmlformats.org/spreadsheetml/2006/main">
  <c r="G19" i="1" l="1"/>
  <c r="G14" i="1"/>
  <c r="E21" i="1"/>
  <c r="E20" i="1"/>
  <c r="E15" i="1"/>
  <c r="H20" i="1" l="1"/>
  <c r="D20" i="1"/>
  <c r="C20" i="1"/>
  <c r="B20" i="1"/>
  <c r="H15" i="1" l="1"/>
  <c r="H21" i="1" s="1"/>
  <c r="H22" i="1" s="1"/>
  <c r="D15" i="1"/>
  <c r="D21" i="1" s="1"/>
  <c r="C15" i="1"/>
  <c r="C21" i="1" s="1"/>
  <c r="B15" i="1"/>
  <c r="B21" i="1" s="1"/>
</calcChain>
</file>

<file path=xl/sharedStrings.xml><?xml version="1.0" encoding="utf-8"?>
<sst xmlns="http://schemas.openxmlformats.org/spreadsheetml/2006/main" count="55" uniqueCount="41">
  <si>
    <t>Категории</t>
  </si>
  <si>
    <t>Цены / поставщики</t>
  </si>
  <si>
    <t>Средняя</t>
  </si>
  <si>
    <t>Начальная</t>
  </si>
  <si>
    <t>Х</t>
  </si>
  <si>
    <t>Количество ед. товара</t>
  </si>
  <si>
    <t>Итого по поставщикам:</t>
  </si>
  <si>
    <t>Обоснование начальной (максимальной) цены контракта</t>
  </si>
  <si>
    <t xml:space="preserve">Способ размещения заказа: </t>
  </si>
  <si>
    <t>Предмет муниципального контракта:</t>
  </si>
  <si>
    <t>цена, руб</t>
  </si>
  <si>
    <t>Начальная (максимальная) цена контракта:</t>
  </si>
  <si>
    <t>Поставщик 1:</t>
  </si>
  <si>
    <t>Поставщик 2:</t>
  </si>
  <si>
    <t>Поставщик 3:</t>
  </si>
  <si>
    <t>Метод определения и обоснования начальной (максимальной) цены контракта:</t>
  </si>
  <si>
    <t>метод сопоставимых рыночных цен (анализа рынка)</t>
  </si>
  <si>
    <t xml:space="preserve">аукцион в электронной форме
</t>
  </si>
  <si>
    <t>к извещению об осуществлении закупки</t>
  </si>
  <si>
    <t>Приложение 2</t>
  </si>
  <si>
    <t>Наименование товара</t>
  </si>
  <si>
    <t>Технические характеристики товара</t>
  </si>
  <si>
    <t>Цена за ед. товара, руб</t>
  </si>
  <si>
    <t xml:space="preserve">Код КТРУ:
</t>
  </si>
  <si>
    <t>Заместитель директора</t>
  </si>
  <si>
    <t>В.Ю. Овечкин</t>
  </si>
  <si>
    <t>Бумага для офисной техники</t>
  </si>
  <si>
    <t>Цена, руб</t>
  </si>
  <si>
    <t>https://www.komus.ru/cart/</t>
  </si>
  <si>
    <t>https://www.sima-land.ru/cabinet/cart/?per-page=20&amp;sort=-created</t>
  </si>
  <si>
    <t xml:space="preserve">поставка бумаги  </t>
  </si>
  <si>
    <t>Пачка</t>
  </si>
  <si>
    <t>https://www.officemag.ru/personal/cart/</t>
  </si>
  <si>
    <t>Поставщик 4:</t>
  </si>
  <si>
    <t>https://xn--86-6kcuxhn0a5c.xn--p1ai/cabinet/basket/</t>
  </si>
  <si>
    <t>Дата составления: 10.11.2023</t>
  </si>
  <si>
    <t>ИКЗ - 233862201905886220100100300011712244</t>
  </si>
  <si>
    <t xml:space="preserve">Формат: А4
Цветность: Белая
Масса бумаги площадью 1м2:  ≥ 80 и &lt; 90 грамм
Количество листов в пачке: ≥ 500 штук
</t>
  </si>
  <si>
    <t xml:space="preserve">Формат: А5
Цветность: Белая
Масса бумаги площадью 1м2:  ≥ 80 и &lt; 90 грамм 
Количество листов в пачке: ≥ 500 штук
</t>
  </si>
  <si>
    <t>17.12.14.110-00000005</t>
  </si>
  <si>
    <t>17.12.14.110-00000012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</si>
</sst>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name val="Arial"/>
      <family val="2"/>
      <charset val="204"/>
    </font>
    <font>
      <sz val="12"/>
      <name val="PT Astra Serif"/>
      <family val="1"/>
      <charset val="204"/>
    </font>
    <font>
      <b/>
      <sz val="12"/>
      <name val="PT Astra Serif"/>
      <family val="1"/>
      <charset val="204"/>
    </font>
    <font>
      <sz val="10"/>
      <name val="PT Astra Serif"/>
      <family val="1"/>
      <charset val="204"/>
    </font>
    <font>
      <sz val="11"/>
      <name val="PT Astra Serif"/>
      <family val="1"/>
      <charset val="204"/>
    </font>
    <font>
      <b/>
      <sz val="9"/>
      <name val="PT Astra Serif"/>
      <family val="1"/>
      <charset val="204"/>
    </font>
    <font>
      <b/>
      <sz val="10"/>
      <name val="PT Astra Serif"/>
      <family val="1"/>
      <charset val="204"/>
    </font>
    <font>
      <sz val="9"/>
      <name val="PT Astra Serif"/>
      <family val="1"/>
      <charset val="204"/>
    </font>
    <font>
      <b/>
      <sz val="11"/>
      <name val="PT Astra Serif"/>
      <family val="1"/>
      <charset val="204"/>
    </font>
    <font>
      <sz val="12"/>
      <color rgb="FF000000"/>
      <name val="PT Astra Serif"/>
      <family val="1"/>
      <charset val="204"/>
    </font>
    <font>
      <sz val="7"/>
      <name val="PT Astra Serif"/>
      <family val="1"/>
      <charset val="204"/>
    </font>
    <font>
      <b/>
      <sz val="12"/>
      <color rgb="FF000099"/>
      <name val="PT Astra Serif"/>
      <family val="1"/>
      <charset val="204"/>
    </font>
    <font>
      <u/>
      <sz val="10"/>
      <color theme="10"/>
      <name val="Arial"/>
      <family val="2"/>
      <charset val="204"/>
    </font>
    <font>
      <sz val="10"/>
      <color rgb="FFFFFF00"/>
      <name val="PT Astra Serif"/>
      <family val="1"/>
      <charset val="204"/>
    </font>
    <font>
      <sz val="7"/>
      <color rgb="FFFFFF00"/>
      <name val="PT Astra Serif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63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1" fillId="0" borderId="0" xfId="0" applyFont="1" applyAlignment="1">
      <alignment horizontal="left" vertical="top"/>
    </xf>
    <xf numFmtId="0" fontId="1" fillId="0" borderId="0" xfId="0" applyFont="1" applyBorder="1" applyAlignment="1">
      <alignment vertical="top" wrapText="1"/>
    </xf>
    <xf numFmtId="0" fontId="3" fillId="0" borderId="0" xfId="0" applyFont="1" applyBorder="1" applyAlignment="1">
      <alignment vertical="top" wrapText="1"/>
    </xf>
    <xf numFmtId="0" fontId="1" fillId="0" borderId="0" xfId="0" applyFont="1" applyAlignment="1">
      <alignment vertical="top" wrapText="1"/>
    </xf>
    <xf numFmtId="0" fontId="3" fillId="0" borderId="0" xfId="0" applyFont="1" applyAlignment="1">
      <alignment vertical="top" wrapText="1"/>
    </xf>
    <xf numFmtId="0" fontId="4" fillId="0" borderId="3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3" borderId="5" xfId="0" applyFont="1" applyFill="1" applyBorder="1" applyAlignment="1">
      <alignment horizontal="center" vertical="center"/>
    </xf>
    <xf numFmtId="0" fontId="3" fillId="0" borderId="1" xfId="0" applyFont="1" applyBorder="1" applyAlignment="1">
      <alignment vertical="top" wrapText="1"/>
    </xf>
    <xf numFmtId="0" fontId="4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vertical="top"/>
    </xf>
    <xf numFmtId="4" fontId="4" fillId="0" borderId="6" xfId="0" applyNumberFormat="1" applyFont="1" applyBorder="1"/>
    <xf numFmtId="4" fontId="4" fillId="2" borderId="1" xfId="0" applyNumberFormat="1" applyFont="1" applyFill="1" applyBorder="1"/>
    <xf numFmtId="0" fontId="5" fillId="0" borderId="15" xfId="0" applyFont="1" applyFill="1" applyBorder="1" applyAlignment="1">
      <alignment horizontal="center" vertical="center" wrapText="1"/>
    </xf>
    <xf numFmtId="4" fontId="6" fillId="0" borderId="15" xfId="0" applyNumberFormat="1" applyFont="1" applyBorder="1" applyAlignment="1">
      <alignment horizontal="right" vertical="center" wrapText="1"/>
    </xf>
    <xf numFmtId="0" fontId="7" fillId="0" borderId="15" xfId="0" applyFont="1" applyBorder="1" applyAlignment="1">
      <alignment horizontal="center" vertical="center" wrapText="1"/>
    </xf>
    <xf numFmtId="0" fontId="4" fillId="0" borderId="0" xfId="0" applyFont="1" applyAlignment="1"/>
    <xf numFmtId="0" fontId="4" fillId="0" borderId="0" xfId="0" applyFont="1" applyAlignment="1">
      <alignment horizontal="right"/>
    </xf>
    <xf numFmtId="4" fontId="8" fillId="0" borderId="0" xfId="0" applyNumberFormat="1" applyFont="1" applyAlignment="1"/>
    <xf numFmtId="4" fontId="8" fillId="0" borderId="0" xfId="0" applyNumberFormat="1" applyFont="1"/>
    <xf numFmtId="0" fontId="4" fillId="0" borderId="0" xfId="0" applyFont="1"/>
    <xf numFmtId="0" fontId="4" fillId="4" borderId="0" xfId="0" applyFont="1" applyFill="1" applyAlignment="1"/>
    <xf numFmtId="0" fontId="4" fillId="4" borderId="0" xfId="0" applyFont="1" applyFill="1"/>
    <xf numFmtId="0" fontId="3" fillId="0" borderId="0" xfId="0" applyFont="1" applyAlignment="1"/>
    <xf numFmtId="3" fontId="3" fillId="0" borderId="0" xfId="0" applyNumberFormat="1" applyFont="1" applyAlignment="1">
      <alignment horizontal="center"/>
    </xf>
    <xf numFmtId="0" fontId="9" fillId="0" borderId="0" xfId="0" applyFont="1" applyAlignment="1">
      <alignment horizontal="right" vertical="center"/>
    </xf>
    <xf numFmtId="0" fontId="3" fillId="0" borderId="14" xfId="0" applyFont="1" applyBorder="1" applyAlignment="1">
      <alignment vertical="center"/>
    </xf>
    <xf numFmtId="0" fontId="3" fillId="4" borderId="17" xfId="0" applyFont="1" applyFill="1" applyBorder="1" applyAlignment="1">
      <alignment horizontal="center" vertical="top" wrapText="1"/>
    </xf>
    <xf numFmtId="0" fontId="3" fillId="4" borderId="19" xfId="0" applyFont="1" applyFill="1" applyBorder="1" applyAlignment="1">
      <alignment vertical="top" wrapText="1"/>
    </xf>
    <xf numFmtId="0" fontId="3" fillId="4" borderId="21" xfId="0" applyFont="1" applyFill="1" applyBorder="1" applyAlignment="1">
      <alignment vertical="top" wrapText="1"/>
    </xf>
    <xf numFmtId="4" fontId="4" fillId="4" borderId="23" xfId="0" applyNumberFormat="1" applyFont="1" applyFill="1" applyBorder="1" applyAlignment="1">
      <alignment vertical="top" wrapText="1"/>
    </xf>
    <xf numFmtId="4" fontId="4" fillId="4" borderId="1" xfId="0" applyNumberFormat="1" applyFont="1" applyFill="1" applyBorder="1" applyAlignment="1">
      <alignment vertical="top" wrapText="1"/>
    </xf>
    <xf numFmtId="0" fontId="3" fillId="0" borderId="13" xfId="0" applyFont="1" applyBorder="1" applyAlignment="1">
      <alignment vertical="top"/>
    </xf>
    <xf numFmtId="0" fontId="11" fillId="4" borderId="0" xfId="0" applyFont="1" applyFill="1" applyBorder="1" applyAlignment="1">
      <alignment vertical="top" wrapText="1"/>
    </xf>
    <xf numFmtId="0" fontId="4" fillId="4" borderId="0" xfId="0" applyFont="1" applyFill="1" applyAlignment="1">
      <alignment horizontal="right" vertical="top"/>
    </xf>
    <xf numFmtId="0" fontId="3" fillId="0" borderId="1" xfId="0" applyFont="1" applyBorder="1" applyAlignment="1">
      <alignment horizontal="left" vertical="center"/>
    </xf>
    <xf numFmtId="4" fontId="7" fillId="0" borderId="15" xfId="0" applyNumberFormat="1" applyFont="1" applyBorder="1" applyAlignment="1">
      <alignment horizontal="right" vertical="center" wrapText="1"/>
    </xf>
    <xf numFmtId="0" fontId="4" fillId="0" borderId="2" xfId="0" applyFont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top" wrapText="1"/>
    </xf>
    <xf numFmtId="0" fontId="13" fillId="4" borderId="18" xfId="0" applyFont="1" applyFill="1" applyBorder="1" applyAlignment="1">
      <alignment horizontal="center" vertical="top"/>
    </xf>
    <xf numFmtId="49" fontId="10" fillId="4" borderId="22" xfId="0" applyNumberFormat="1" applyFont="1" applyFill="1" applyBorder="1" applyAlignment="1">
      <alignment horizontal="left" vertical="top" wrapText="1"/>
    </xf>
    <xf numFmtId="49" fontId="10" fillId="4" borderId="10" xfId="0" applyNumberFormat="1" applyFont="1" applyFill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Border="1" applyAlignment="1">
      <alignment horizontal="left" vertical="top" wrapText="1"/>
    </xf>
    <xf numFmtId="0" fontId="11" fillId="4" borderId="16" xfId="0" applyFont="1" applyFill="1" applyBorder="1" applyAlignment="1">
      <alignment horizontal="left" vertical="top" wrapText="1"/>
    </xf>
    <xf numFmtId="0" fontId="1" fillId="0" borderId="16" xfId="0" applyFont="1" applyBorder="1" applyAlignment="1">
      <alignment horizontal="left" vertical="top" wrapText="1"/>
    </xf>
    <xf numFmtId="0" fontId="12" fillId="4" borderId="0" xfId="1" applyFill="1" applyAlignment="1">
      <alignment horizontal="left" vertical="top" wrapText="1"/>
    </xf>
    <xf numFmtId="0" fontId="4" fillId="4" borderId="0" xfId="0" applyFont="1" applyFill="1" applyAlignment="1">
      <alignment horizontal="left" vertical="top" wrapText="1"/>
    </xf>
    <xf numFmtId="0" fontId="3" fillId="3" borderId="20" xfId="0" applyFont="1" applyFill="1" applyBorder="1" applyAlignment="1">
      <alignment horizontal="left" vertical="top" wrapText="1"/>
    </xf>
    <xf numFmtId="0" fontId="3" fillId="0" borderId="12" xfId="0" applyFont="1" applyBorder="1" applyAlignment="1">
      <alignment horizontal="right" vertical="top"/>
    </xf>
    <xf numFmtId="0" fontId="3" fillId="0" borderId="13" xfId="0" applyFont="1" applyBorder="1" applyAlignment="1">
      <alignment horizontal="right" vertical="top"/>
    </xf>
    <xf numFmtId="49" fontId="14" fillId="4" borderId="10" xfId="0" applyNumberFormat="1" applyFont="1" applyFill="1" applyBorder="1" applyAlignment="1">
      <alignment horizontal="left" vertical="top" wrapText="1"/>
    </xf>
    <xf numFmtId="0" fontId="1" fillId="0" borderId="0" xfId="0" applyFont="1" applyFill="1"/>
    <xf numFmtId="0" fontId="2" fillId="0" borderId="0" xfId="0" applyFont="1" applyFill="1" applyAlignment="1">
      <alignment horizont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6E6E6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6E6E6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6E6E6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komus.ru/cart/" TargetMode="External"/><Relationship Id="rId2" Type="http://schemas.openxmlformats.org/officeDocument/2006/relationships/hyperlink" Target="https://www.sima-land.ru/cabinet/cart/?per-page=20&amp;sort=-created" TargetMode="External"/><Relationship Id="rId1" Type="http://schemas.openxmlformats.org/officeDocument/2006/relationships/hyperlink" Target="https://www.officemag.ru/personal/cart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&#1082;&#1072;&#1085;&#1094;&#1083;&#1077;&#1088;86.&#1088;&#1092;/cabinet/basket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tabSelected="1" topLeftCell="A4" zoomScale="190" zoomScaleNormal="190" zoomScaleSheetLayoutView="100" workbookViewId="0">
      <selection activeCell="C7" sqref="C7:H7"/>
    </sheetView>
  </sheetViews>
  <sheetFormatPr defaultColWidth="11.5703125" defaultRowHeight="12.75" x14ac:dyDescent="0.2"/>
  <cols>
    <col min="1" max="1" width="19.7109375" style="3" customWidth="1"/>
    <col min="2" max="6" width="11" style="3" customWidth="1"/>
    <col min="7" max="7" width="12.7109375" style="3" customWidth="1"/>
    <col min="8" max="8" width="11.140625" style="3" customWidth="1"/>
    <col min="9" max="12" width="11.5703125" style="33"/>
    <col min="13" max="16384" width="11.5703125" style="3"/>
  </cols>
  <sheetData>
    <row r="1" spans="1:12" ht="15.75" x14ac:dyDescent="0.2">
      <c r="G1" s="34"/>
      <c r="H1" s="34" t="s">
        <v>19</v>
      </c>
    </row>
    <row r="2" spans="1:12" ht="15.75" x14ac:dyDescent="0.2">
      <c r="G2" s="34"/>
      <c r="H2" s="34" t="s">
        <v>18</v>
      </c>
    </row>
    <row r="4" spans="1:12" ht="15.75" x14ac:dyDescent="0.25">
      <c r="A4" s="1"/>
      <c r="B4" s="1"/>
      <c r="C4" s="1"/>
      <c r="D4" s="2" t="s">
        <v>7</v>
      </c>
      <c r="E4" s="2"/>
      <c r="F4" s="1"/>
      <c r="G4" s="1"/>
      <c r="H4" s="1"/>
      <c r="I4" s="3"/>
      <c r="J4" s="3"/>
      <c r="K4" s="3"/>
      <c r="L4" s="3"/>
    </row>
    <row r="5" spans="1:12" ht="15.75" x14ac:dyDescent="0.25">
      <c r="A5" s="1"/>
      <c r="B5" s="61"/>
      <c r="C5" s="61"/>
      <c r="D5" s="62" t="s">
        <v>36</v>
      </c>
      <c r="E5" s="62"/>
      <c r="F5" s="61"/>
      <c r="G5" s="1"/>
      <c r="H5" s="1"/>
      <c r="I5" s="3"/>
      <c r="J5" s="3"/>
      <c r="K5" s="3"/>
      <c r="L5" s="3"/>
    </row>
    <row r="6" spans="1:12" ht="15.75" customHeight="1" x14ac:dyDescent="0.25">
      <c r="A6" s="4" t="s">
        <v>8</v>
      </c>
      <c r="B6" s="4"/>
      <c r="C6" s="51" t="s">
        <v>17</v>
      </c>
      <c r="D6" s="51"/>
      <c r="E6" s="51"/>
      <c r="F6" s="51"/>
      <c r="G6" s="51"/>
      <c r="H6" s="51"/>
      <c r="I6" s="1"/>
      <c r="J6" s="1"/>
      <c r="K6" s="3"/>
      <c r="L6" s="3"/>
    </row>
    <row r="7" spans="1:12" s="6" customFormat="1" ht="47.25" customHeight="1" x14ac:dyDescent="0.2">
      <c r="A7" s="52" t="s">
        <v>15</v>
      </c>
      <c r="B7" s="52"/>
      <c r="C7" s="52" t="s">
        <v>16</v>
      </c>
      <c r="D7" s="52"/>
      <c r="E7" s="52"/>
      <c r="F7" s="52"/>
      <c r="G7" s="52"/>
      <c r="H7" s="52"/>
      <c r="I7" s="5"/>
      <c r="J7" s="5"/>
    </row>
    <row r="8" spans="1:12" s="8" customFormat="1" ht="31.5" customHeight="1" x14ac:dyDescent="0.2">
      <c r="A8" s="54" t="s">
        <v>9</v>
      </c>
      <c r="B8" s="54"/>
      <c r="C8" s="53" t="s">
        <v>30</v>
      </c>
      <c r="D8" s="53"/>
      <c r="E8" s="53"/>
      <c r="F8" s="53"/>
      <c r="G8" s="53"/>
      <c r="H8" s="53"/>
      <c r="I8" s="42"/>
      <c r="J8" s="7"/>
    </row>
    <row r="9" spans="1:12" ht="15" x14ac:dyDescent="0.25">
      <c r="A9" s="9" t="s">
        <v>0</v>
      </c>
      <c r="B9" s="46" t="s">
        <v>1</v>
      </c>
      <c r="C9" s="46"/>
      <c r="D9" s="46"/>
      <c r="E9" s="46"/>
      <c r="F9" s="46"/>
      <c r="G9" s="10" t="s">
        <v>2</v>
      </c>
      <c r="H9" s="11" t="s">
        <v>3</v>
      </c>
      <c r="I9" s="3"/>
      <c r="J9" s="3"/>
      <c r="K9" s="3"/>
      <c r="L9" s="3"/>
    </row>
    <row r="10" spans="1:12" ht="15.75" thickBot="1" x14ac:dyDescent="0.3">
      <c r="A10" s="12"/>
      <c r="B10" s="13">
        <v>1</v>
      </c>
      <c r="C10" s="13">
        <v>2</v>
      </c>
      <c r="D10" s="13">
        <v>3</v>
      </c>
      <c r="E10" s="13">
        <v>4</v>
      </c>
      <c r="F10" s="13">
        <v>5</v>
      </c>
      <c r="G10" s="14" t="s">
        <v>10</v>
      </c>
      <c r="H10" s="14" t="s">
        <v>10</v>
      </c>
      <c r="I10" s="3"/>
      <c r="J10" s="3"/>
      <c r="K10" s="3"/>
      <c r="L10" s="3"/>
    </row>
    <row r="11" spans="1:12" ht="12.75" customHeight="1" x14ac:dyDescent="0.2">
      <c r="A11" s="37" t="s">
        <v>20</v>
      </c>
      <c r="B11" s="57" t="s">
        <v>26</v>
      </c>
      <c r="C11" s="57"/>
      <c r="D11" s="57"/>
      <c r="E11" s="57"/>
      <c r="F11" s="57"/>
      <c r="G11" s="36" t="s">
        <v>23</v>
      </c>
      <c r="H11" s="15" t="s">
        <v>4</v>
      </c>
      <c r="I11" s="3"/>
      <c r="J11" s="3"/>
      <c r="K11" s="3"/>
      <c r="L11" s="3"/>
    </row>
    <row r="12" spans="1:12" ht="13.5" customHeight="1" x14ac:dyDescent="0.2">
      <c r="A12" s="16" t="s">
        <v>5</v>
      </c>
      <c r="B12" s="58">
        <v>115</v>
      </c>
      <c r="C12" s="59"/>
      <c r="D12" s="59"/>
      <c r="E12" s="41" t="s">
        <v>31</v>
      </c>
      <c r="F12" s="35"/>
      <c r="G12" s="47" t="s">
        <v>39</v>
      </c>
      <c r="H12" s="17" t="s">
        <v>4</v>
      </c>
      <c r="I12" s="3"/>
      <c r="J12" s="3"/>
      <c r="K12" s="3"/>
      <c r="L12" s="3"/>
    </row>
    <row r="13" spans="1:12" ht="43.5" customHeight="1" x14ac:dyDescent="0.2">
      <c r="A13" s="38" t="s">
        <v>21</v>
      </c>
      <c r="B13" s="49" t="s">
        <v>37</v>
      </c>
      <c r="C13" s="50"/>
      <c r="D13" s="50"/>
      <c r="E13" s="50"/>
      <c r="F13" s="50"/>
      <c r="G13" s="48"/>
      <c r="H13" s="18" t="s">
        <v>4</v>
      </c>
      <c r="I13" s="3"/>
      <c r="J13" s="3"/>
      <c r="K13" s="3"/>
      <c r="L13" s="3"/>
    </row>
    <row r="14" spans="1:12" ht="15" x14ac:dyDescent="0.2">
      <c r="A14" s="38" t="s">
        <v>22</v>
      </c>
      <c r="B14" s="39">
        <v>345</v>
      </c>
      <c r="C14" s="40">
        <v>332</v>
      </c>
      <c r="D14" s="40">
        <v>331.75</v>
      </c>
      <c r="E14" s="40">
        <v>337.67</v>
      </c>
      <c r="F14" s="40"/>
      <c r="G14" s="19">
        <f>(B14+C14+D14+E14)/4</f>
        <v>336.60500000000002</v>
      </c>
      <c r="H14" s="19">
        <v>336.61</v>
      </c>
      <c r="I14" s="3"/>
      <c r="J14" s="3"/>
      <c r="K14" s="3"/>
      <c r="L14" s="3"/>
    </row>
    <row r="15" spans="1:12" ht="15.75" thickBot="1" x14ac:dyDescent="0.3">
      <c r="A15" s="44" t="s">
        <v>27</v>
      </c>
      <c r="B15" s="20">
        <f>B14*$B12</f>
        <v>39675</v>
      </c>
      <c r="C15" s="20">
        <f>C14*$B12</f>
        <v>38180</v>
      </c>
      <c r="D15" s="20">
        <f>D14*$B12</f>
        <v>38151.25</v>
      </c>
      <c r="E15" s="20">
        <f>B12*E14</f>
        <v>38832.050000000003</v>
      </c>
      <c r="F15" s="20"/>
      <c r="G15" s="20"/>
      <c r="H15" s="21">
        <f>H14*$B12</f>
        <v>38710.15</v>
      </c>
      <c r="I15" s="3"/>
      <c r="J15" s="3"/>
      <c r="K15" s="3"/>
      <c r="L15" s="3"/>
    </row>
    <row r="16" spans="1:12" ht="12.75" customHeight="1" x14ac:dyDescent="0.2">
      <c r="A16" s="37" t="s">
        <v>20</v>
      </c>
      <c r="B16" s="57" t="s">
        <v>26</v>
      </c>
      <c r="C16" s="57"/>
      <c r="D16" s="57"/>
      <c r="E16" s="57"/>
      <c r="F16" s="57"/>
      <c r="G16" s="36" t="s">
        <v>23</v>
      </c>
      <c r="H16" s="15" t="s">
        <v>4</v>
      </c>
      <c r="I16" s="3"/>
      <c r="J16" s="3"/>
      <c r="K16" s="3"/>
      <c r="L16" s="3"/>
    </row>
    <row r="17" spans="1:13" ht="13.5" customHeight="1" x14ac:dyDescent="0.2">
      <c r="A17" s="16" t="s">
        <v>5</v>
      </c>
      <c r="B17" s="58">
        <v>10</v>
      </c>
      <c r="C17" s="59"/>
      <c r="D17" s="59"/>
      <c r="E17" s="41" t="s">
        <v>31</v>
      </c>
      <c r="F17" s="35"/>
      <c r="G17" s="47" t="s">
        <v>40</v>
      </c>
      <c r="H17" s="17" t="s">
        <v>4</v>
      </c>
      <c r="I17" s="3"/>
      <c r="J17" s="3"/>
      <c r="K17" s="3"/>
      <c r="L17" s="3"/>
    </row>
    <row r="18" spans="1:13" ht="42.75" customHeight="1" x14ac:dyDescent="0.2">
      <c r="A18" s="38" t="s">
        <v>21</v>
      </c>
      <c r="B18" s="49" t="s">
        <v>38</v>
      </c>
      <c r="C18" s="60"/>
      <c r="D18" s="60"/>
      <c r="E18" s="60"/>
      <c r="F18" s="60"/>
      <c r="G18" s="48"/>
      <c r="H18" s="18" t="s">
        <v>4</v>
      </c>
      <c r="I18" s="3"/>
      <c r="J18" s="3"/>
      <c r="K18" s="3"/>
      <c r="L18" s="3"/>
    </row>
    <row r="19" spans="1:13" ht="15" x14ac:dyDescent="0.2">
      <c r="A19" s="38" t="s">
        <v>22</v>
      </c>
      <c r="B19" s="39">
        <v>298</v>
      </c>
      <c r="C19" s="40">
        <v>279.06</v>
      </c>
      <c r="D19" s="40">
        <v>279.33999999999997</v>
      </c>
      <c r="E19" s="40">
        <v>284.77</v>
      </c>
      <c r="F19" s="40"/>
      <c r="G19" s="19">
        <f>(B19+C19+D19+E19)/4</f>
        <v>285.29249999999996</v>
      </c>
      <c r="H19" s="19">
        <v>285.29000000000002</v>
      </c>
      <c r="I19" s="3"/>
      <c r="J19" s="3"/>
      <c r="K19" s="3"/>
      <c r="L19" s="3"/>
    </row>
    <row r="20" spans="1:13" ht="15.75" thickBot="1" x14ac:dyDescent="0.3">
      <c r="A20" s="44" t="s">
        <v>27</v>
      </c>
      <c r="B20" s="20">
        <f>B19*$B17</f>
        <v>2980</v>
      </c>
      <c r="C20" s="20">
        <f>C19*$B17</f>
        <v>2790.6</v>
      </c>
      <c r="D20" s="20">
        <f>D19*$B17</f>
        <v>2793.3999999999996</v>
      </c>
      <c r="E20" s="20">
        <f>B17*E19</f>
        <v>2847.7</v>
      </c>
      <c r="F20" s="20"/>
      <c r="G20" s="20"/>
      <c r="H20" s="21">
        <f>H19*$B17</f>
        <v>2852.9</v>
      </c>
      <c r="I20" s="3"/>
      <c r="J20" s="3"/>
      <c r="K20" s="3"/>
      <c r="L20" s="3"/>
    </row>
    <row r="21" spans="1:13" ht="13.5" thickBot="1" x14ac:dyDescent="0.25">
      <c r="A21" s="22" t="s">
        <v>6</v>
      </c>
      <c r="B21" s="23">
        <f>B15+B20</f>
        <v>42655</v>
      </c>
      <c r="C21" s="23">
        <f t="shared" ref="C21:E21" si="0">C15+C20</f>
        <v>40970.6</v>
      </c>
      <c r="D21" s="23">
        <f t="shared" si="0"/>
        <v>40944.65</v>
      </c>
      <c r="E21" s="23">
        <f t="shared" si="0"/>
        <v>41679.75</v>
      </c>
      <c r="F21" s="23"/>
      <c r="G21" s="24"/>
      <c r="H21" s="45">
        <f>H15+H20</f>
        <v>41563.050000000003</v>
      </c>
      <c r="I21" s="3"/>
      <c r="J21" s="3"/>
      <c r="K21" s="3"/>
      <c r="L21" s="3"/>
    </row>
    <row r="22" spans="1:13" s="29" customFormat="1" ht="15" x14ac:dyDescent="0.25">
      <c r="A22" s="30" t="s">
        <v>35</v>
      </c>
      <c r="B22" s="25"/>
      <c r="C22" s="25"/>
      <c r="D22" s="25"/>
      <c r="E22" s="25"/>
      <c r="F22" s="25"/>
      <c r="G22" s="26" t="s">
        <v>11</v>
      </c>
      <c r="H22" s="27">
        <f>H21</f>
        <v>41563.050000000003</v>
      </c>
      <c r="I22" s="28"/>
      <c r="J22" s="28"/>
      <c r="K22" s="28"/>
      <c r="L22" s="28"/>
      <c r="M22" s="28"/>
    </row>
    <row r="23" spans="1:13" s="29" customFormat="1" ht="15" x14ac:dyDescent="0.25">
      <c r="A23" s="25"/>
      <c r="B23" s="25"/>
      <c r="C23" s="25"/>
      <c r="D23" s="25"/>
      <c r="E23" s="25"/>
      <c r="F23" s="25"/>
      <c r="G23" s="26"/>
      <c r="H23" s="27"/>
      <c r="I23" s="28"/>
      <c r="J23" s="28"/>
      <c r="K23" s="28"/>
      <c r="L23" s="28"/>
      <c r="M23" s="28"/>
    </row>
    <row r="24" spans="1:13" s="31" customFormat="1" ht="15" customHeight="1" x14ac:dyDescent="0.25">
      <c r="A24" s="43" t="s">
        <v>12</v>
      </c>
      <c r="B24" s="55" t="s">
        <v>29</v>
      </c>
      <c r="C24" s="56"/>
      <c r="D24" s="56"/>
      <c r="E24" s="56"/>
      <c r="F24" s="56"/>
      <c r="G24" s="56"/>
      <c r="H24" s="56"/>
    </row>
    <row r="25" spans="1:13" s="31" customFormat="1" ht="14.25" customHeight="1" x14ac:dyDescent="0.25">
      <c r="A25" s="43" t="s">
        <v>13</v>
      </c>
      <c r="B25" s="55" t="s">
        <v>28</v>
      </c>
      <c r="C25" s="56"/>
      <c r="D25" s="56"/>
      <c r="E25" s="56"/>
      <c r="F25" s="56"/>
      <c r="G25" s="56"/>
      <c r="H25" s="56"/>
    </row>
    <row r="26" spans="1:13" s="31" customFormat="1" ht="15" customHeight="1" x14ac:dyDescent="0.25">
      <c r="A26" s="43" t="s">
        <v>14</v>
      </c>
      <c r="B26" s="55" t="s">
        <v>32</v>
      </c>
      <c r="C26" s="56"/>
      <c r="D26" s="56"/>
      <c r="E26" s="56"/>
      <c r="F26" s="56"/>
      <c r="G26" s="56"/>
      <c r="H26" s="56"/>
    </row>
    <row r="27" spans="1:13" s="31" customFormat="1" ht="15" customHeight="1" x14ac:dyDescent="0.25">
      <c r="A27" s="43" t="s">
        <v>33</v>
      </c>
      <c r="B27" s="55" t="s">
        <v>34</v>
      </c>
      <c r="C27" s="56"/>
      <c r="D27" s="56"/>
      <c r="E27" s="56"/>
      <c r="F27" s="56"/>
      <c r="G27" s="56"/>
      <c r="H27" s="56"/>
    </row>
    <row r="28" spans="1:13" s="29" customFormat="1" ht="15" x14ac:dyDescent="0.25">
      <c r="A28" s="25"/>
      <c r="B28" s="25"/>
      <c r="C28" s="25"/>
      <c r="D28" s="25"/>
      <c r="E28" s="25"/>
      <c r="F28" s="25"/>
      <c r="G28" s="25"/>
      <c r="H28" s="25"/>
    </row>
    <row r="29" spans="1:13" ht="15" x14ac:dyDescent="0.25">
      <c r="A29" s="25" t="s">
        <v>24</v>
      </c>
      <c r="B29" s="32"/>
      <c r="C29" s="32"/>
      <c r="D29" s="32"/>
      <c r="E29" s="32"/>
      <c r="F29" s="32"/>
      <c r="G29" s="32"/>
      <c r="H29" s="26" t="s">
        <v>25</v>
      </c>
      <c r="I29" s="3"/>
      <c r="J29" s="3"/>
      <c r="K29" s="3"/>
      <c r="L29" s="3"/>
    </row>
  </sheetData>
  <sheetProtection selectLockedCells="1" selectUnlockedCells="1"/>
  <mergeCells count="18">
    <mergeCell ref="B27:H27"/>
    <mergeCell ref="B25:H25"/>
    <mergeCell ref="B26:H26"/>
    <mergeCell ref="B24:H24"/>
    <mergeCell ref="B11:F11"/>
    <mergeCell ref="B12:D12"/>
    <mergeCell ref="B16:F16"/>
    <mergeCell ref="B17:D17"/>
    <mergeCell ref="G17:G18"/>
    <mergeCell ref="B18:F18"/>
    <mergeCell ref="B9:F9"/>
    <mergeCell ref="G12:G13"/>
    <mergeCell ref="B13:F13"/>
    <mergeCell ref="C6:H6"/>
    <mergeCell ref="A7:B7"/>
    <mergeCell ref="C7:H7"/>
    <mergeCell ref="C8:H8"/>
    <mergeCell ref="A8:B8"/>
  </mergeCells>
  <hyperlinks>
    <hyperlink ref="B26" r:id="rId1"/>
    <hyperlink ref="B24" r:id="rId2"/>
    <hyperlink ref="B25" r:id="rId3"/>
    <hyperlink ref="B27" r:id="rId4"/>
  </hyperlinks>
  <pageMargins left="0.6692913385826772" right="7.874015748031496E-2" top="0.23622047244094491" bottom="0.27559055118110237" header="0.51181102362204722" footer="0.51181102362204722"/>
  <pageSetup paperSize="9" scale="95" firstPageNumber="0" orientation="portrait" r:id="rId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Лист2</vt:lpstr>
      <vt:lpstr>Лист2!Заголовки_для_печати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Овечкин Виктор Юрьевич</dc:creator>
  <cp:lastModifiedBy>Овечкин Виктор Юрьевич</cp:lastModifiedBy>
  <cp:lastPrinted>2023-11-20T03:20:31Z</cp:lastPrinted>
  <dcterms:created xsi:type="dcterms:W3CDTF">2012-04-02T10:33:59Z</dcterms:created>
  <dcterms:modified xsi:type="dcterms:W3CDTF">2023-11-20T03:20:36Z</dcterms:modified>
</cp:coreProperties>
</file>