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" i="1"/>
  <c r="I24"/>
  <c r="I25"/>
  <c r="I23"/>
  <c r="J23" s="1"/>
  <c r="I22"/>
  <c r="I21"/>
  <c r="I20"/>
  <c r="I19"/>
  <c r="I18"/>
  <c r="I17"/>
  <c r="I16"/>
  <c r="I15"/>
  <c r="I14"/>
  <c r="J14" s="1"/>
  <c r="A15"/>
  <c r="I12"/>
  <c r="I11"/>
  <c r="J11" s="1"/>
  <c r="A11"/>
  <c r="A12" s="1"/>
  <c r="J26" l="1"/>
</calcChain>
</file>

<file path=xl/sharedStrings.xml><?xml version="1.0" encoding="utf-8"?>
<sst xmlns="http://schemas.openxmlformats.org/spreadsheetml/2006/main" count="74" uniqueCount="57">
  <si>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</si>
  <si>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</si>
  <si>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</si>
  <si>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</si>
  <si>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</si>
  <si>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 xml:space="preserve">Кол-во </t>
  </si>
  <si>
    <t>Цены поставщиков (исполнителей, подрядчиков), рублей</t>
  </si>
  <si>
    <t>Средняя цена, руб.</t>
  </si>
  <si>
    <t>Начальная цена, руб.</t>
  </si>
  <si>
    <t>1*</t>
  </si>
  <si>
    <t>2*</t>
  </si>
  <si>
    <t>3*</t>
  </si>
  <si>
    <t>шт</t>
  </si>
  <si>
    <t>кг</t>
  </si>
  <si>
    <t>Чай</t>
  </si>
  <si>
    <t>Крупа гречневая</t>
  </si>
  <si>
    <t>Крупа рис</t>
  </si>
  <si>
    <t>Крупа манная</t>
  </si>
  <si>
    <t>Крупа пшеничная</t>
  </si>
  <si>
    <t>Крупа перловая</t>
  </si>
  <si>
    <t>Яйцо куриное</t>
  </si>
  <si>
    <t>Масло растительное</t>
  </si>
  <si>
    <t>Крупа геркулес</t>
  </si>
  <si>
    <t>Лавровый лист</t>
  </si>
  <si>
    <t>Укроп сушеный</t>
  </si>
  <si>
    <t>Петрушка сушеная</t>
  </si>
  <si>
    <t>Зефир</t>
  </si>
  <si>
    <t>ИТОГО:</t>
  </si>
  <si>
    <t>МБОУ "СОШ № 6"</t>
  </si>
  <si>
    <t>Директор _______________ Е.Б. Комисаренко</t>
  </si>
  <si>
    <t>л</t>
  </si>
  <si>
    <t>Пшено</t>
  </si>
  <si>
    <t>Исполнитель: главный специалист по закупкам Белинская Н.Н.</t>
  </si>
  <si>
    <t xml:space="preserve">ЧАСТЬ IV. Обоснование начальной (максимальной) цены договора на поставку продуктов питания                        </t>
  </si>
  <si>
    <t xml:space="preserve"> Зефир. Неглазированный, весовой. Соответствие ГОСТ 6441-2014</t>
  </si>
  <si>
    <t>Лавровый лист. Фасованный в упаковку массой не менее 10 гр. и не более 100 гр.,  ГОСТ 17594-81</t>
  </si>
  <si>
    <t>Укроп сушеный. Фасованный в упаковку массой не менее 7 гр., и не более 15 гр.  ГОСТ - 32065-2013</t>
  </si>
  <si>
    <t>Петрушка сушеная. Фасованная в упаковку массой не менее 7 гр., и не более 15 гр. ГОСТ -32065-2013</t>
  </si>
  <si>
    <t xml:space="preserve"> коммерческое предложение б/н от 25.04.2017 г.</t>
  </si>
  <si>
    <t xml:space="preserve"> коммерческое предложение б/н от  25.04.2017 г.</t>
  </si>
  <si>
    <t>Дата составления сводной  таблицы   22.06.2017 года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</si>
  <si>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(крупы, вкусовые товары) </t>
  </si>
  <si>
    <t>Итого: Начальная (максимальная) цена договора: 628 521 (шестьсот двадцать восемь тысяч пятьсот двадцать один) рубль 48 копеек</t>
  </si>
  <si>
    <t>Фасоль</t>
  </si>
  <si>
    <t>Зерно гороха</t>
  </si>
  <si>
    <t>Чай. Черный байховый листовой, высший сорт, фасовка весом не менее 100гр.  упаковка без повреждений.  ГОСТ  Р 32573-2013</t>
  </si>
  <si>
    <t>Крупа гречневая. Ядрица  весовая, первый сорт, в мешках весом  не менее 1 кг и не более 5кг.  ГОСТ  Р 55290-2012</t>
  </si>
  <si>
    <t>Крупа рис. Шлифованный весовой, высший сорт в мешках весом  не менее 1 кг и не более 5 кг.  ГОСТ  Р 55289-2012</t>
  </si>
  <si>
    <t>Крупа манная. Фасовка в упаковке не менее 600гр. и не более 5 кг, упаковка маркированная без повреждений  ГОСТ 7022-97</t>
  </si>
  <si>
    <t>Крупа пшеничная. Высший сорт. Фасовка в упаковке весом не менее 600гр. и не более 5 кг, упаковка маркированная без повреждений. ГОСТ 276-60маркированная без повреждений. ГОСТ 276-60</t>
  </si>
  <si>
    <t>Крупа  перловая. Фасовка в упаковке весом  не менее 800 гр. и не более 5 кг, упаковка маркированная без повреждений.  ГОСТ 5784-60</t>
  </si>
  <si>
    <t xml:space="preserve">Яйцо куриное. 1 категории,  пищевое столовое.  ГОСТ  31654-2012 </t>
  </si>
  <si>
    <t>Масло растительное. Подсолнечное рафинированное, дезодорированное, в бутылках емкостью  не менее 0,9 л и не более 1 л., Упаковка маркирована, без повреждений. ГОСТ  1129-2013, ТР ТС 024/2011</t>
  </si>
  <si>
    <t>Крупа геркулес. Высший сорт. Фасовка в упаковке весом не менее 600гр. и не более 5 кг без повреждений, маркированная. ГОСТ 21149-93</t>
  </si>
  <si>
    <t>Пшено. Шлифованное, высший сорт. Фасовка в упаковке весом не менее 600 гр и не более 5 кг, упаковка маркированная без повреждений. ГОСТ 572-60</t>
  </si>
  <si>
    <t>Фасоль. Фасованная в упаковку не менее 600гр и не более 5 кг. Упаковка маркирована, без повреждений. ГОСТ 7758-75.</t>
  </si>
  <si>
    <t>Горох. Колотый, шлифованный. Фасовка в упаковке весом не менее 5 кг и не более 5,5 кг, упаковка маркированная без повреждений. ГОСТ 6201-68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</si>
</sst>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5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2" borderId="0" xfId="0" applyFont="1" applyFill="1" applyAlignment="1"/>
    <xf numFmtId="0" fontId="8" fillId="3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8" fillId="3" borderId="4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0" fillId="3" borderId="5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zoomScale="89" zoomScaleNormal="89" workbookViewId="0">
      <selection activeCell="E25" sqref="E25"/>
    </sheetView>
  </sheetViews>
  <sheetFormatPr defaultRowHeight="15"/>
  <cols>
    <col min="1" max="1" width="6" customWidth="1"/>
    <col min="2" max="2" width="17.140625" customWidth="1"/>
    <col min="3" max="3" width="43.140625" customWidth="1"/>
    <col min="4" max="4" width="7.5703125" customWidth="1"/>
    <col min="5" max="5" width="7" customWidth="1"/>
    <col min="6" max="7" width="8" customWidth="1"/>
    <col min="8" max="8" width="7.85546875" customWidth="1"/>
    <col min="9" max="9" width="8.28515625" customWidth="1"/>
    <col min="10" max="10" width="12.7109375" customWidth="1"/>
  </cols>
  <sheetData>
    <row r="1" spans="1:12" s="1" customFormat="1" ht="12.75"/>
    <row r="2" spans="1:12" s="3" customFormat="1" ht="18.75" customHeight="1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5" customFormat="1" ht="21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s="5" customFormat="1" ht="18.75">
      <c r="A4" s="52" t="s">
        <v>0</v>
      </c>
      <c r="B4" s="53"/>
      <c r="C4" s="53"/>
      <c r="D4" s="53"/>
      <c r="E4" s="53"/>
      <c r="F4" s="53"/>
      <c r="G4" s="6"/>
      <c r="H4" s="6"/>
      <c r="I4" s="6"/>
      <c r="J4" s="6"/>
      <c r="K4" s="6"/>
      <c r="L4" s="6"/>
    </row>
    <row r="5" spans="1:12" s="5" customFormat="1" ht="48" customHeight="1">
      <c r="A5" s="64" t="s">
        <v>41</v>
      </c>
      <c r="B5" s="64"/>
      <c r="C5" s="64"/>
      <c r="D5" s="64"/>
      <c r="E5" s="64"/>
      <c r="F5" s="64"/>
      <c r="G5" s="64"/>
      <c r="H5" s="64"/>
      <c r="I5" s="64"/>
      <c r="J5" s="64"/>
    </row>
    <row r="6" spans="1:12" s="1" customFormat="1">
      <c r="A6" s="7"/>
    </row>
    <row r="7" spans="1:12" s="1" customFormat="1" ht="15.75">
      <c r="A7" s="59" t="s">
        <v>1</v>
      </c>
      <c r="B7" s="59" t="s">
        <v>2</v>
      </c>
      <c r="C7" s="59" t="s">
        <v>3</v>
      </c>
      <c r="D7" s="59" t="s">
        <v>4</v>
      </c>
      <c r="E7" s="59" t="s">
        <v>5</v>
      </c>
      <c r="F7" s="60" t="s">
        <v>6</v>
      </c>
      <c r="G7" s="61"/>
      <c r="H7" s="62"/>
      <c r="I7" s="59" t="s">
        <v>7</v>
      </c>
      <c r="J7" s="59" t="s">
        <v>8</v>
      </c>
    </row>
    <row r="8" spans="1:12" s="1" customFormat="1" ht="15.75">
      <c r="A8" s="59"/>
      <c r="B8" s="59"/>
      <c r="C8" s="59"/>
      <c r="D8" s="59"/>
      <c r="E8" s="59"/>
      <c r="F8" s="8" t="s">
        <v>9</v>
      </c>
      <c r="G8" s="8" t="s">
        <v>10</v>
      </c>
      <c r="H8" s="8" t="s">
        <v>11</v>
      </c>
      <c r="I8" s="59"/>
      <c r="J8" s="59"/>
    </row>
    <row r="9" spans="1:12" s="1" customFormat="1" ht="15.75">
      <c r="A9" s="9">
        <v>1</v>
      </c>
      <c r="B9" s="10">
        <v>2</v>
      </c>
      <c r="C9" s="9">
        <v>5</v>
      </c>
      <c r="D9" s="9"/>
      <c r="E9" s="10">
        <v>6</v>
      </c>
      <c r="F9" s="9">
        <v>7</v>
      </c>
      <c r="G9" s="10">
        <v>8</v>
      </c>
      <c r="H9" s="9">
        <v>9</v>
      </c>
      <c r="I9" s="10">
        <v>10</v>
      </c>
      <c r="J9" s="9">
        <v>11</v>
      </c>
    </row>
    <row r="10" spans="1:12" s="1" customFormat="1" ht="46.5" customHeight="1" thickBot="1">
      <c r="A10" s="9">
        <v>1</v>
      </c>
      <c r="B10" s="9" t="s">
        <v>14</v>
      </c>
      <c r="C10" s="16" t="s">
        <v>45</v>
      </c>
      <c r="D10" s="11" t="s">
        <v>13</v>
      </c>
      <c r="E10" s="17">
        <v>112</v>
      </c>
      <c r="F10" s="13">
        <v>350</v>
      </c>
      <c r="G10" s="13">
        <v>320</v>
      </c>
      <c r="H10" s="18">
        <v>300</v>
      </c>
      <c r="I10" s="14">
        <f>SUM(F10:H10)/3</f>
        <v>323.33333333333331</v>
      </c>
      <c r="J10" s="13">
        <v>36212.959999999999</v>
      </c>
      <c r="K10" s="15"/>
    </row>
    <row r="11" spans="1:12" s="21" customFormat="1" ht="47.25" customHeight="1" thickBot="1">
      <c r="A11" s="9">
        <f t="shared" ref="A11:A15" si="0">A10+1</f>
        <v>2</v>
      </c>
      <c r="B11" s="19" t="s">
        <v>15</v>
      </c>
      <c r="C11" s="16" t="s">
        <v>46</v>
      </c>
      <c r="D11" s="19" t="s">
        <v>13</v>
      </c>
      <c r="E11" s="8">
        <v>660</v>
      </c>
      <c r="F11" s="19">
        <v>95</v>
      </c>
      <c r="G11" s="19">
        <v>85</v>
      </c>
      <c r="H11" s="19">
        <v>90</v>
      </c>
      <c r="I11" s="14">
        <f t="shared" ref="I11:I24" si="1">SUM(F11:H11)/3</f>
        <v>90</v>
      </c>
      <c r="J11" s="20">
        <f t="shared" ref="J11:J23" si="2">I11*E11</f>
        <v>59400</v>
      </c>
    </row>
    <row r="12" spans="1:12" s="1" customFormat="1" ht="47.25" customHeight="1" thickBot="1">
      <c r="A12" s="9">
        <f t="shared" si="0"/>
        <v>3</v>
      </c>
      <c r="B12" s="19" t="s">
        <v>16</v>
      </c>
      <c r="C12" s="16" t="s">
        <v>47</v>
      </c>
      <c r="D12" s="22" t="s">
        <v>13</v>
      </c>
      <c r="E12" s="8">
        <v>1220</v>
      </c>
      <c r="F12" s="19">
        <v>95</v>
      </c>
      <c r="G12" s="19">
        <v>80</v>
      </c>
      <c r="H12" s="19">
        <v>90</v>
      </c>
      <c r="I12" s="14">
        <f t="shared" si="1"/>
        <v>88.333333333333329</v>
      </c>
      <c r="J12" s="20">
        <v>107762.6</v>
      </c>
    </row>
    <row r="13" spans="1:12" s="1" customFormat="1" ht="54" customHeight="1" thickBot="1">
      <c r="A13" s="9">
        <v>4</v>
      </c>
      <c r="B13" s="23" t="s">
        <v>17</v>
      </c>
      <c r="C13" s="16" t="s">
        <v>48</v>
      </c>
      <c r="D13" s="22" t="s">
        <v>13</v>
      </c>
      <c r="E13" s="8">
        <v>300</v>
      </c>
      <c r="F13" s="19">
        <v>47</v>
      </c>
      <c r="G13" s="19">
        <v>36</v>
      </c>
      <c r="H13" s="19">
        <v>42</v>
      </c>
      <c r="I13" s="14">
        <v>41.67</v>
      </c>
      <c r="J13" s="20">
        <v>12501</v>
      </c>
    </row>
    <row r="14" spans="1:12" s="1" customFormat="1" ht="56.25" customHeight="1" thickBot="1">
      <c r="A14" s="9">
        <v>5</v>
      </c>
      <c r="B14" s="23" t="s">
        <v>18</v>
      </c>
      <c r="C14" s="16" t="s">
        <v>49</v>
      </c>
      <c r="D14" s="22" t="s">
        <v>13</v>
      </c>
      <c r="E14" s="8">
        <v>360</v>
      </c>
      <c r="F14" s="19">
        <v>43</v>
      </c>
      <c r="G14" s="19">
        <v>30</v>
      </c>
      <c r="H14" s="19">
        <v>38</v>
      </c>
      <c r="I14" s="14">
        <f t="shared" si="1"/>
        <v>37</v>
      </c>
      <c r="J14" s="20">
        <f t="shared" si="2"/>
        <v>13320</v>
      </c>
    </row>
    <row r="15" spans="1:12" s="47" customFormat="1" ht="45.75" customHeight="1" thickBot="1">
      <c r="A15" s="41">
        <f t="shared" si="0"/>
        <v>6</v>
      </c>
      <c r="B15" s="42" t="s">
        <v>19</v>
      </c>
      <c r="C15" s="43" t="s">
        <v>50</v>
      </c>
      <c r="D15" s="44" t="s">
        <v>13</v>
      </c>
      <c r="E15" s="41">
        <v>52</v>
      </c>
      <c r="F15" s="49">
        <v>23</v>
      </c>
      <c r="G15" s="49">
        <v>25</v>
      </c>
      <c r="H15" s="49">
        <v>27</v>
      </c>
      <c r="I15" s="45">
        <f t="shared" si="1"/>
        <v>25</v>
      </c>
      <c r="J15" s="46">
        <v>1300</v>
      </c>
    </row>
    <row r="16" spans="1:12" s="1" customFormat="1" ht="39" customHeight="1" thickBot="1">
      <c r="A16" s="9">
        <v>7</v>
      </c>
      <c r="B16" s="23" t="s">
        <v>20</v>
      </c>
      <c r="C16" s="16" t="s">
        <v>51</v>
      </c>
      <c r="D16" s="22" t="s">
        <v>12</v>
      </c>
      <c r="E16" s="8">
        <v>36000</v>
      </c>
      <c r="F16" s="19">
        <v>8.5</v>
      </c>
      <c r="G16" s="19">
        <v>7</v>
      </c>
      <c r="H16" s="19">
        <v>8</v>
      </c>
      <c r="I16" s="14">
        <f t="shared" si="1"/>
        <v>7.833333333333333</v>
      </c>
      <c r="J16" s="20">
        <v>281880</v>
      </c>
    </row>
    <row r="17" spans="1:11" s="1" customFormat="1" ht="67.5" customHeight="1" thickBot="1">
      <c r="A17" s="9">
        <v>8</v>
      </c>
      <c r="B17" s="12" t="s">
        <v>21</v>
      </c>
      <c r="C17" s="16" t="s">
        <v>52</v>
      </c>
      <c r="D17" s="22" t="s">
        <v>30</v>
      </c>
      <c r="E17" s="8">
        <v>600</v>
      </c>
      <c r="F17" s="50">
        <v>120</v>
      </c>
      <c r="G17" s="50">
        <v>123</v>
      </c>
      <c r="H17" s="50">
        <v>130</v>
      </c>
      <c r="I17" s="14">
        <f t="shared" si="1"/>
        <v>124.33333333333333</v>
      </c>
      <c r="J17" s="20">
        <v>74598</v>
      </c>
    </row>
    <row r="18" spans="1:11" s="47" customFormat="1" ht="57" customHeight="1" thickBot="1">
      <c r="A18" s="41">
        <v>9</v>
      </c>
      <c r="B18" s="42" t="s">
        <v>22</v>
      </c>
      <c r="C18" s="48" t="s">
        <v>53</v>
      </c>
      <c r="D18" s="44" t="s">
        <v>13</v>
      </c>
      <c r="E18" s="41">
        <v>280</v>
      </c>
      <c r="F18" s="49">
        <v>32</v>
      </c>
      <c r="G18" s="49">
        <v>35</v>
      </c>
      <c r="H18" s="49">
        <v>33</v>
      </c>
      <c r="I18" s="45">
        <f t="shared" si="1"/>
        <v>33.333333333333336</v>
      </c>
      <c r="J18" s="46">
        <v>9332.4</v>
      </c>
    </row>
    <row r="19" spans="1:11" s="1" customFormat="1" ht="54.75" customHeight="1" thickBot="1">
      <c r="A19" s="9">
        <v>10</v>
      </c>
      <c r="B19" s="24" t="s">
        <v>31</v>
      </c>
      <c r="C19" s="16" t="s">
        <v>54</v>
      </c>
      <c r="D19" s="22" t="s">
        <v>13</v>
      </c>
      <c r="E19" s="8">
        <v>160</v>
      </c>
      <c r="F19" s="50">
        <v>40</v>
      </c>
      <c r="G19" s="50">
        <v>34</v>
      </c>
      <c r="H19" s="50">
        <v>35</v>
      </c>
      <c r="I19" s="14">
        <f t="shared" si="1"/>
        <v>36.333333333333336</v>
      </c>
      <c r="J19" s="20">
        <v>5812.8</v>
      </c>
    </row>
    <row r="20" spans="1:11" s="1" customFormat="1" ht="36" customHeight="1" thickBot="1">
      <c r="A20" s="9">
        <v>11</v>
      </c>
      <c r="B20" s="23" t="s">
        <v>23</v>
      </c>
      <c r="C20" s="16" t="s">
        <v>35</v>
      </c>
      <c r="D20" s="22" t="s">
        <v>12</v>
      </c>
      <c r="E20" s="8">
        <v>230</v>
      </c>
      <c r="F20" s="50">
        <v>15</v>
      </c>
      <c r="G20" s="50">
        <v>12</v>
      </c>
      <c r="H20" s="50">
        <v>10</v>
      </c>
      <c r="I20" s="14">
        <f t="shared" si="1"/>
        <v>12.333333333333334</v>
      </c>
      <c r="J20" s="20">
        <v>2835.9</v>
      </c>
    </row>
    <row r="21" spans="1:11" s="1" customFormat="1" ht="33" customHeight="1" thickBot="1">
      <c r="A21" s="9">
        <v>12</v>
      </c>
      <c r="B21" s="23" t="s">
        <v>24</v>
      </c>
      <c r="C21" s="16" t="s">
        <v>36</v>
      </c>
      <c r="D21" s="22" t="s">
        <v>12</v>
      </c>
      <c r="E21" s="8">
        <v>460</v>
      </c>
      <c r="F21" s="50">
        <v>17</v>
      </c>
      <c r="G21" s="50">
        <v>15</v>
      </c>
      <c r="H21" s="50">
        <v>12</v>
      </c>
      <c r="I21" s="14">
        <f t="shared" si="1"/>
        <v>14.666666666666666</v>
      </c>
      <c r="J21" s="20">
        <v>6748.2</v>
      </c>
    </row>
    <row r="22" spans="1:11" s="1" customFormat="1" ht="51.75" customHeight="1" thickBot="1">
      <c r="A22" s="9">
        <v>13</v>
      </c>
      <c r="B22" s="23" t="s">
        <v>25</v>
      </c>
      <c r="C22" s="16" t="s">
        <v>37</v>
      </c>
      <c r="D22" s="22" t="s">
        <v>12</v>
      </c>
      <c r="E22" s="51">
        <v>460</v>
      </c>
      <c r="F22" s="50">
        <v>17</v>
      </c>
      <c r="G22" s="50">
        <v>15</v>
      </c>
      <c r="H22" s="50">
        <v>12</v>
      </c>
      <c r="I22" s="14">
        <f t="shared" si="1"/>
        <v>14.666666666666666</v>
      </c>
      <c r="J22" s="20">
        <v>6748.2</v>
      </c>
    </row>
    <row r="23" spans="1:11" s="47" customFormat="1" ht="47.25" customHeight="1" thickBot="1">
      <c r="A23" s="41">
        <v>14</v>
      </c>
      <c r="B23" s="42" t="s">
        <v>43</v>
      </c>
      <c r="C23" s="43" t="s">
        <v>55</v>
      </c>
      <c r="D23" s="44" t="s">
        <v>13</v>
      </c>
      <c r="E23" s="45">
        <v>12</v>
      </c>
      <c r="F23" s="49">
        <v>125</v>
      </c>
      <c r="G23" s="49">
        <v>130</v>
      </c>
      <c r="H23" s="49">
        <v>129</v>
      </c>
      <c r="I23" s="45">
        <f t="shared" si="1"/>
        <v>128</v>
      </c>
      <c r="J23" s="46">
        <f t="shared" si="2"/>
        <v>1536</v>
      </c>
    </row>
    <row r="24" spans="1:11" s="1" customFormat="1" ht="58.5" customHeight="1" thickBot="1">
      <c r="A24" s="9">
        <v>15</v>
      </c>
      <c r="B24" s="23" t="s">
        <v>44</v>
      </c>
      <c r="C24" s="16" t="s">
        <v>56</v>
      </c>
      <c r="D24" s="22" t="s">
        <v>13</v>
      </c>
      <c r="E24" s="51">
        <v>74</v>
      </c>
      <c r="F24" s="50">
        <v>40</v>
      </c>
      <c r="G24" s="50">
        <v>34</v>
      </c>
      <c r="H24" s="50">
        <v>35</v>
      </c>
      <c r="I24" s="14">
        <f t="shared" si="1"/>
        <v>36.333333333333336</v>
      </c>
      <c r="J24" s="20">
        <v>2688.42</v>
      </c>
    </row>
    <row r="25" spans="1:11" s="47" customFormat="1" ht="41.25" customHeight="1" thickBot="1">
      <c r="A25" s="41">
        <v>16</v>
      </c>
      <c r="B25" s="42" t="s">
        <v>26</v>
      </c>
      <c r="C25" s="43" t="s">
        <v>34</v>
      </c>
      <c r="D25" s="44" t="s">
        <v>13</v>
      </c>
      <c r="E25" s="45">
        <v>35</v>
      </c>
      <c r="F25" s="49">
        <v>164</v>
      </c>
      <c r="G25" s="49">
        <v>170</v>
      </c>
      <c r="H25" s="49">
        <v>167</v>
      </c>
      <c r="I25" s="45">
        <f>(F25+G25+H25)/3</f>
        <v>167</v>
      </c>
      <c r="J25" s="46">
        <v>5845</v>
      </c>
    </row>
    <row r="26" spans="1:11" s="1" customFormat="1" ht="12.75">
      <c r="A26" s="55" t="s">
        <v>27</v>
      </c>
      <c r="B26" s="55"/>
      <c r="C26" s="55"/>
      <c r="D26" s="55"/>
      <c r="E26" s="55"/>
      <c r="F26" s="55"/>
      <c r="G26" s="55"/>
      <c r="H26" s="55"/>
      <c r="I26" s="55"/>
      <c r="J26" s="25">
        <f>SUM(J10:J25)</f>
        <v>628521.4800000001</v>
      </c>
    </row>
    <row r="27" spans="1:11" s="26" customFormat="1" ht="46.5" customHeight="1">
      <c r="A27" s="63" t="s">
        <v>42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1" ht="18.75">
      <c r="A28" s="39"/>
      <c r="B28" s="40"/>
      <c r="C28" s="40"/>
      <c r="D28" s="40"/>
      <c r="E28" s="40"/>
      <c r="F28" s="40"/>
      <c r="G28" s="40"/>
      <c r="H28" s="40"/>
      <c r="I28" s="40"/>
      <c r="J28" s="40"/>
    </row>
    <row r="29" spans="1:11" s="3" customFormat="1" ht="18.75">
      <c r="A29" s="28" t="s">
        <v>9</v>
      </c>
      <c r="B29" s="56" t="s">
        <v>38</v>
      </c>
      <c r="C29" s="57"/>
      <c r="D29" s="29"/>
      <c r="E29" s="30"/>
      <c r="F29" s="30"/>
      <c r="G29" s="30"/>
      <c r="H29" s="30"/>
      <c r="I29" s="30"/>
      <c r="J29" s="30"/>
      <c r="K29" s="2"/>
    </row>
    <row r="30" spans="1:11" s="5" customFormat="1" ht="15.75">
      <c r="A30" s="31" t="s">
        <v>10</v>
      </c>
      <c r="B30" s="56" t="s">
        <v>39</v>
      </c>
      <c r="C30" s="57"/>
      <c r="D30" s="29"/>
      <c r="E30" s="30"/>
      <c r="F30" s="30"/>
      <c r="G30" s="30"/>
      <c r="H30" s="30"/>
      <c r="I30" s="30"/>
      <c r="J30" s="30"/>
      <c r="K30" s="4"/>
    </row>
    <row r="31" spans="1:11" s="5" customFormat="1" ht="15.75">
      <c r="A31" s="31" t="s">
        <v>11</v>
      </c>
      <c r="B31" s="58" t="s">
        <v>38</v>
      </c>
      <c r="C31" s="58"/>
      <c r="D31" s="29"/>
      <c r="E31" s="30"/>
      <c r="F31" s="30"/>
      <c r="G31" s="30"/>
      <c r="H31" s="30"/>
      <c r="I31" s="30"/>
      <c r="J31" s="30"/>
      <c r="K31" s="32"/>
    </row>
    <row r="32" spans="1:11" s="5" customFormat="1" ht="15.75">
      <c r="A32" s="27"/>
      <c r="B32" s="33" t="s">
        <v>28</v>
      </c>
      <c r="C32" s="27"/>
      <c r="D32" s="27"/>
      <c r="E32" s="27"/>
      <c r="F32" s="27"/>
      <c r="G32" s="27"/>
      <c r="H32" s="27"/>
      <c r="I32" s="27"/>
      <c r="J32" s="27"/>
      <c r="K32" s="34"/>
    </row>
    <row r="33" spans="1:11" s="5" customFormat="1" ht="15.75">
      <c r="A33" s="27"/>
      <c r="B33" s="35" t="s">
        <v>29</v>
      </c>
      <c r="C33" s="33"/>
      <c r="D33" s="36"/>
      <c r="E33" s="27"/>
      <c r="F33" s="27"/>
      <c r="G33" s="27"/>
      <c r="H33" s="27"/>
      <c r="I33" s="27"/>
      <c r="J33" s="27"/>
      <c r="K33" s="37"/>
    </row>
    <row r="34" spans="1:11" s="5" customFormat="1" ht="15.75">
      <c r="A34" s="27"/>
      <c r="B34" s="33" t="s">
        <v>32</v>
      </c>
      <c r="C34" s="33"/>
      <c r="D34" s="33"/>
      <c r="E34" s="27"/>
      <c r="F34" s="27"/>
      <c r="G34" s="27"/>
      <c r="H34" s="27"/>
      <c r="I34" s="27"/>
      <c r="J34" s="27"/>
      <c r="K34" s="37"/>
    </row>
    <row r="35" spans="1:11" s="5" customFormat="1" ht="15.75">
      <c r="A35" s="27"/>
      <c r="B35" s="33" t="s">
        <v>40</v>
      </c>
      <c r="C35" s="33"/>
      <c r="D35" s="36"/>
      <c r="E35" s="27"/>
      <c r="F35" s="27"/>
      <c r="G35" s="27"/>
      <c r="H35" s="27"/>
      <c r="I35" s="27"/>
      <c r="J35" s="27"/>
      <c r="K35" s="4"/>
    </row>
    <row r="36" spans="1:11" s="5" customFormat="1">
      <c r="A36"/>
      <c r="B36"/>
      <c r="C36" s="38"/>
      <c r="D36"/>
      <c r="E36"/>
      <c r="F36"/>
      <c r="G36"/>
      <c r="H36"/>
      <c r="I36"/>
      <c r="J36"/>
      <c r="K36" s="4"/>
    </row>
    <row r="37" spans="1:11" s="5" customFormat="1">
      <c r="A37"/>
      <c r="B37"/>
      <c r="C37" s="38"/>
      <c r="D37"/>
      <c r="E37"/>
      <c r="F37"/>
      <c r="G37"/>
      <c r="H37"/>
      <c r="I37"/>
      <c r="J37"/>
      <c r="K37" s="4"/>
    </row>
    <row r="38" spans="1:11">
      <c r="C38" s="38"/>
    </row>
  </sheetData>
  <mergeCells count="15">
    <mergeCell ref="A2:L3"/>
    <mergeCell ref="A26:I26"/>
    <mergeCell ref="B29:C29"/>
    <mergeCell ref="B30:C30"/>
    <mergeCell ref="B31:C31"/>
    <mergeCell ref="A7:A8"/>
    <mergeCell ref="B7:B8"/>
    <mergeCell ref="C7:C8"/>
    <mergeCell ref="D7:D8"/>
    <mergeCell ref="E7:E8"/>
    <mergeCell ref="F7:H7"/>
    <mergeCell ref="I7:I8"/>
    <mergeCell ref="J7:J8"/>
    <mergeCell ref="A27:J27"/>
    <mergeCell ref="A5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2017-07-03T08:13:56Z</dcterms:modified>
</cp:coreProperties>
</file>