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2\3 квартал\ЭА - поставка запчастей для СМП (запреты 878, 126н)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Лист2!$A$1:$H$98</definedName>
  </definedNames>
  <calcPr calcId="162913"/>
</workbook>
</file>

<file path=xl/calcChain.xml><?xml version="1.0" encoding="utf-8"?>
<calcChain xmlns="http://schemas.openxmlformats.org/spreadsheetml/2006/main">
  <c r="F91" i="1" l="1"/>
  <c r="E91" i="1"/>
  <c r="D91" i="1"/>
  <c r="C91" i="1"/>
  <c r="B91" i="1"/>
  <c r="H90" i="1" l="1"/>
  <c r="F90" i="1"/>
  <c r="E90" i="1"/>
  <c r="D90" i="1"/>
  <c r="C90" i="1"/>
  <c r="B90" i="1"/>
  <c r="G89" i="1"/>
  <c r="H85" i="1"/>
  <c r="F85" i="1"/>
  <c r="E85" i="1"/>
  <c r="D85" i="1"/>
  <c r="C85" i="1"/>
  <c r="B85" i="1"/>
  <c r="G84" i="1"/>
  <c r="H80" i="1"/>
  <c r="F80" i="1"/>
  <c r="E80" i="1"/>
  <c r="D80" i="1"/>
  <c r="C80" i="1"/>
  <c r="B80" i="1"/>
  <c r="G79" i="1"/>
  <c r="H50" i="1" l="1"/>
  <c r="F50" i="1"/>
  <c r="E50" i="1"/>
  <c r="D50" i="1"/>
  <c r="C50" i="1"/>
  <c r="B50" i="1"/>
  <c r="G49" i="1"/>
  <c r="H30" i="1"/>
  <c r="F30" i="1"/>
  <c r="E30" i="1"/>
  <c r="D30" i="1"/>
  <c r="C30" i="1"/>
  <c r="B30" i="1"/>
  <c r="G29" i="1"/>
  <c r="H40" i="1"/>
  <c r="F40" i="1"/>
  <c r="E40" i="1"/>
  <c r="D40" i="1"/>
  <c r="C40" i="1"/>
  <c r="B40" i="1"/>
  <c r="G39" i="1"/>
  <c r="G74" i="1"/>
  <c r="G69" i="1"/>
  <c r="H75" i="1"/>
  <c r="F75" i="1"/>
  <c r="E75" i="1"/>
  <c r="D75" i="1"/>
  <c r="C75" i="1"/>
  <c r="B75" i="1"/>
  <c r="H70" i="1"/>
  <c r="F70" i="1"/>
  <c r="E70" i="1"/>
  <c r="D70" i="1"/>
  <c r="C70" i="1"/>
  <c r="B70" i="1"/>
  <c r="G64" i="1" l="1"/>
  <c r="G59" i="1"/>
  <c r="G54" i="1"/>
  <c r="G44" i="1"/>
  <c r="G34" i="1"/>
  <c r="G24" i="1"/>
  <c r="G19" i="1"/>
  <c r="G14" i="1"/>
  <c r="H65" i="1"/>
  <c r="F65" i="1"/>
  <c r="E65" i="1"/>
  <c r="D65" i="1"/>
  <c r="C65" i="1"/>
  <c r="B65" i="1"/>
  <c r="H60" i="1"/>
  <c r="F60" i="1"/>
  <c r="E60" i="1"/>
  <c r="D60" i="1"/>
  <c r="C60" i="1"/>
  <c r="B60" i="1"/>
  <c r="H55" i="1"/>
  <c r="F55" i="1"/>
  <c r="E55" i="1"/>
  <c r="D55" i="1"/>
  <c r="C55" i="1"/>
  <c r="B55" i="1"/>
  <c r="H45" i="1"/>
  <c r="F45" i="1"/>
  <c r="E45" i="1"/>
  <c r="D45" i="1"/>
  <c r="C45" i="1"/>
  <c r="B45" i="1"/>
  <c r="H35" i="1"/>
  <c r="F35" i="1"/>
  <c r="E35" i="1"/>
  <c r="D35" i="1"/>
  <c r="C35" i="1"/>
  <c r="B35" i="1"/>
  <c r="H25" i="1"/>
  <c r="F25" i="1"/>
  <c r="E25" i="1"/>
  <c r="D25" i="1"/>
  <c r="C25" i="1"/>
  <c r="B25" i="1"/>
  <c r="H20" i="1"/>
  <c r="F20" i="1"/>
  <c r="E20" i="1"/>
  <c r="D20" i="1"/>
  <c r="C20" i="1"/>
  <c r="B20" i="1"/>
  <c r="H15" i="1" l="1"/>
  <c r="H92" i="1" s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<sst xmlns="http://schemas.openxmlformats.org/spreadsheetml/2006/main" count="234" uniqueCount="75">
  <si>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</si>
  <si>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</si>
  <si>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</si>
  <si>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</si>
  <si>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</si>
  <si>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</si>
  <si>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</si>
  <si>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</si>
  <si>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</si>
  <si>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</si>
  <si>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</si>
  <si>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</si>
  <si>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</si>
  <si>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</si>
  <si>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</si>
  <si>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</si>
  <si>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</si>
  <si>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</si>
  <si>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</si>
  <si>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</si>
  <si>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</si>
  <si>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</si>
  <si>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</si>
  <si>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штук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</si>
  <si>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</si>
  <si>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</si>
  <si>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</si>
  <si>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</si>
  <si>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Блок питания для корпуса</t>
  </si>
  <si>
    <t xml:space="preserve">26.20.40.110 </t>
  </si>
  <si>
    <t>Количество, шт</t>
  </si>
  <si>
    <t>26.20.40.190</t>
  </si>
  <si>
    <t xml:space="preserve"> - производительность – не менее 2666 Мегагерц;
- объём модуля - не менее 8 Гигабайт;
- тип памяти: DDR4.</t>
  </si>
  <si>
    <t>Система охлаждения процессора (кулер)</t>
  </si>
  <si>
    <t>Картридер внешний</t>
  </si>
  <si>
    <t>Акустическая система</t>
  </si>
  <si>
    <t xml:space="preserve"> - максимальная воспроизводимая частота: ≤ 20 килогерц;
- номинальная мощность: ≤ 10 Ватт;
- тип: активная;
- тип размещения: настольная;
- формат системы: 2,0.</t>
  </si>
  <si>
    <t>Коммутатор</t>
  </si>
  <si>
    <t>26.30.11.110-00000053</t>
  </si>
  <si>
    <t>Видеокамера</t>
  </si>
  <si>
    <t>26.40.33.110-00000010</t>
  </si>
  <si>
    <t>Гарнитура</t>
  </si>
  <si>
    <t>Модуль оперативной памяти DDR4</t>
  </si>
  <si>
    <t>Модуль оперативной памяти DDR3</t>
  </si>
  <si>
    <t xml:space="preserve"> - производительность – не менее 1600 Мегагерц;
- объём модуля - не менее 8 Гигабайт;
- тип памяти: DDR3 (PC3-12800).</t>
  </si>
  <si>
    <t>Система охлаждения процессора (кулер) AM4</t>
  </si>
  <si>
    <t>26.40.42.120-00000005</t>
  </si>
  <si>
    <t>- вид: двухпроводная;
- длина провода: ≥ 1.5 м;
- конструкция: с двумя наушниками;
- наличие кнопки РТТ: нет;
- разъём: 3,5 мм;
- тип конструкции наушников: накладные;
- чувствительность микрофона: ≥ -50 дБ.
- чувствительность наушников: ≥ 50 дБ.</t>
  </si>
  <si>
    <t>Комплект клавиатура+мышь</t>
  </si>
  <si>
    <t>Клавиатура</t>
  </si>
  <si>
    <t>26.20.16.110</t>
  </si>
  <si>
    <t>26.20.16.110-00000002</t>
  </si>
  <si>
    <t>26.20.16.170-00000002</t>
  </si>
  <si>
    <t>- длина кабеля: ≥ 2 метров;
- интерфейс подключения: USB;
- наличие функции тихого клика: да;
- разрешение сенсора, точек/дюйм: ≥ 1000;
- тип подключения: проводной.</t>
  </si>
  <si>
    <t>- длина кабеля: ≥ 2 метров;
- интерфейс подключения: USB;
- раскладка клавиатуры: QWERTY;
- способ нанесения русификации клавиатуры: промышленный;
- тип: полноразмерная;
- тип подключения: проводная.</t>
  </si>
  <si>
    <t>Мышь компьютерная</t>
  </si>
  <si>
    <t>- интерфейс подключения: USB;
- раскладка клавиатуры: QWERTY;
- способ нанесения русификации клавиатуры: промышленный;
- тип: полноразмерная;
- тип подключения: беспроводная;
- разрешение сенсора мыши, точек/дюйм: ≥ 1000;
- тип питания: батарейки.</t>
  </si>
  <si>
    <t>Видеокамера, выполняющая функции веб-камеры с микрофоном.
Характеристики устройства:
- HD-формат: Full HD 1080p;
- разъёмы: USB;
- съёмка и возможности: фокусировка ручная, функция веб-камеры;
- частота кадров (кадр/сек): 30;
- число мегапикселей матрицы: &lt; 4.</t>
  </si>
  <si>
    <t>Блок питания для корпуса компьютерный
Характеристики устройства:
- блок питания ATX 12В, мощностью не менее 450 Вт; 
- выходная мощность по линии +12В не менее 400 Вт; 
- диаметр вентилятора блока питания не менее 120 мм;
- наличие разъёма питания материнской платы 24+8 pin, разборный 24-pin разъём, 4-pin могут отстёгиваться в случае необходимости, разборный 8-pin разъём;
- наличие коннектора питания видеокарт 1х6-pin разъем;
- наличие не менее 2 разъёмов питания SATA;
- длина кабеля питания процессора не менее 0,50 м.</t>
  </si>
  <si>
    <t>Видеокарта для настольных компьютеров.
Характеристики устройства:
- чипсет: RTX 2060;
- объем видепамяти: не менее 6 Гигабайт;
- тип видеопамяти: GDDR6;
- разрядность шины видеопамяти: не менее 192 бит;
- наличие выходных разъёмов: HDMI 2.0 (2 шт), DVI-D, DisplayPort;
- наличие активного охлаждения с 2 вентиляторами;
- наличие разъёма питания 8-pin; 
- интерфейс: PCI Express 3.0 16x (совместим с PCI Express 2.x/1.х);
- поддержка операционной системы Microsoft Windows 10.</t>
  </si>
  <si>
    <t xml:space="preserve"> - интерфейс подключения: USB 2,0;
- питание: от USB порта;
- поддержка типов карт памяти: CF Type I, SDHC, SD, microSD, RS-MMC, MMC, MS Duo, MS Pro, MS, xD, M2.</t>
  </si>
  <si>
    <t>поставка запасных частей для средств вычислительной техники</t>
  </si>
  <si>
    <t xml:space="preserve">- блок питания: внешний;
- интерфейс LAN-порта: RJ45;
- количество LAN портов: ≥ 8 штук;
- количество портов 1G 8P8C: ≥ 8 штук;
- количество блоков питания: 1 штука;
- тип блоков питания: сменные;
- тип коммутатора: неуправляемый;
- тип передачи данных: Ethernet;
- тип электропитания: АС.
</t>
  </si>
  <si>
    <t>Дата составления: 05.07.2022</t>
  </si>
  <si>
    <t>коммерческое предложение от 05.07.2022 № 6729/2</t>
  </si>
  <si>
    <t>коммерческое предложение от 05.07.2022 № 876546</t>
  </si>
  <si>
    <t>коммерческое предложение от 05.07.2022 № 3654966</t>
  </si>
  <si>
    <t xml:space="preserve">Многоядерный процессор для настольных компьютеров.
Характеристики устройства:
- разъём AM4;
- базовая частота работы процессора: не менее 3,8 Гигагерц;
- количество ядер – не менее 4;
- количество потоков – не менее 8;
- объем памяти кэша третьего уровня – не менее 4 Мегабайт;
- поддержка 64-битного набора команд;
- поддержка оперативной памяти стандарта DDR4;
- тепловыделение – не более 65 Вт;
- наличие интегрированного графического ядра;
- поддержка операционной системы Microsoft Windows 10.
</t>
  </si>
  <si>
    <t xml:space="preserve">Материнская плата с процессорным разъёмом AM4 для настольных компьютеров.
Характеристики устройства:
- процессорный разъём AM4;
- наличие не менее 2 слотов оперативной памяти типа DDR4 производительностью не менее 3200 Мегагерц;
- производительность сетевого контроллера не менее 1 Гигабит/с;
- наличие интегрированного видеоконтроллера с разъёмом HDMI;
- наличие выходов audio, поддержка интерфейсов SATA 3.0, USB 3.0;
- форм-фактор micro-ATX; 
- наличие следующих разъёмов: SATA - не менее 4 штук, M.2 – не менее 1 штуки;
- поддержка накопителей типа M.2;
- наличие следующих разъёмов: PCI Express х1– не менее 1 штуки, PCI Express х16 – не менее 1 штуки;
- количество портов USB на задней панели - не менее 6 штук;
- поддержка операционной системы Microsoft Windows 10.
</t>
  </si>
  <si>
    <t xml:space="preserve">- процессорный разъём AM4;
- поддержка автоматической регулировки скорости вращения (PWM);
- рассеиваемая мощность – не менее 75 Вт;
- напряжение питания – 12В;
- уровень шума – не более 30 дБа;
- наличие термопасты в комплекте.
</t>
  </si>
  <si>
    <t xml:space="preserve">- процессорный разъём AM4, LGA 1150, LGA 1151, LGA 1155;
- поддержка автоматической регулировки скорости вращения (PWM);
- рассеиваемая мощность – не менее 75 Вт;
- напряжение питания – 12В;
- уровень шума – не более 30 дБа;
- наличие термопасты в комплекте.
</t>
  </si>
  <si>
    <t>Процессор</t>
  </si>
  <si>
    <t>Материнская плата АМ4</t>
  </si>
  <si>
    <t>Видеокарта</t>
  </si>
  <si>
    <t>26.40.31.190-00000011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</si>
</sst>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4" borderId="17" xfId="0" applyFont="1" applyFill="1" applyBorder="1" applyAlignment="1">
      <alignment horizontal="center" vertical="top" wrapText="1"/>
    </xf>
    <xf numFmtId="0" fontId="3" fillId="4" borderId="19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top" wrapText="1"/>
    </xf>
    <xf numFmtId="0" fontId="3" fillId="0" borderId="13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22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3" xfId="0" applyFont="1" applyFill="1" applyBorder="1" applyAlignment="1">
      <alignment horizontal="center" vertical="center"/>
    </xf>
    <xf numFmtId="4" fontId="12" fillId="4" borderId="24" xfId="0" applyNumberFormat="1" applyFont="1" applyFill="1" applyBorder="1" applyAlignment="1">
      <alignment vertical="top"/>
    </xf>
    <xf numFmtId="0" fontId="3" fillId="4" borderId="25" xfId="0" applyFont="1" applyFill="1" applyBorder="1" applyAlignment="1">
      <alignment horizontal="center"/>
    </xf>
    <xf numFmtId="4" fontId="4" fillId="4" borderId="26" xfId="0" applyNumberFormat="1" applyFont="1" applyFill="1" applyBorder="1"/>
    <xf numFmtId="4" fontId="4" fillId="5" borderId="27" xfId="0" applyNumberFormat="1" applyFont="1" applyFill="1" applyBorder="1"/>
    <xf numFmtId="0" fontId="3" fillId="4" borderId="28" xfId="0" applyFont="1" applyFill="1" applyBorder="1" applyAlignment="1">
      <alignment vertical="top" wrapText="1"/>
    </xf>
    <xf numFmtId="4" fontId="4" fillId="4" borderId="5" xfId="0" applyNumberFormat="1" applyFont="1" applyFill="1" applyBorder="1" applyAlignment="1">
      <alignment vertical="top" wrapText="1"/>
    </xf>
    <xf numFmtId="4" fontId="4" fillId="4" borderId="31" xfId="0" applyNumberFormat="1" applyFont="1" applyFill="1" applyBorder="1"/>
    <xf numFmtId="4" fontId="4" fillId="4" borderId="32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33" xfId="0" applyNumberFormat="1" applyFont="1" applyBorder="1"/>
    <xf numFmtId="0" fontId="3" fillId="0" borderId="12" xfId="0" applyFont="1" applyBorder="1" applyAlignment="1">
      <alignment horizontal="right" vertical="top"/>
    </xf>
    <xf numFmtId="0" fontId="3" fillId="0" borderId="13" xfId="0" applyFont="1" applyBorder="1" applyAlignment="1">
      <alignment horizontal="right" vertical="top"/>
    </xf>
    <xf numFmtId="0" fontId="3" fillId="0" borderId="34" xfId="0" applyFont="1" applyBorder="1" applyAlignment="1">
      <alignment horizontal="right" vertical="top"/>
    </xf>
    <xf numFmtId="0" fontId="3" fillId="4" borderId="11" xfId="0" applyFont="1" applyFill="1" applyBorder="1" applyAlignment="1">
      <alignment horizontal="center" vertical="top" wrapText="1"/>
    </xf>
    <xf numFmtId="0" fontId="3" fillId="4" borderId="18" xfId="0" applyFont="1" applyFill="1" applyBorder="1" applyAlignment="1">
      <alignment horizontal="center" vertical="top"/>
    </xf>
    <xf numFmtId="49" fontId="10" fillId="4" borderId="29" xfId="0" applyNumberFormat="1" applyFont="1" applyFill="1" applyBorder="1" applyAlignment="1">
      <alignment horizontal="left" vertical="top" wrapText="1"/>
    </xf>
    <xf numFmtId="49" fontId="10" fillId="4" borderId="30" xfId="0" applyNumberFormat="1" applyFont="1" applyFill="1" applyBorder="1" applyAlignment="1">
      <alignment horizontal="left" vertical="top" wrapText="1"/>
    </xf>
    <xf numFmtId="49" fontId="10" fillId="4" borderId="10" xfId="0" applyNumberFormat="1" applyFont="1" applyFill="1" applyBorder="1" applyAlignment="1">
      <alignment horizontal="left" vertical="top" wrapText="1"/>
    </xf>
    <xf numFmtId="0" fontId="3" fillId="3" borderId="20" xfId="0" applyFont="1" applyFill="1" applyBorder="1" applyAlignment="1">
      <alignment horizontal="left" vertical="top" wrapText="1"/>
    </xf>
    <xf numFmtId="0" fontId="10" fillId="4" borderId="29" xfId="0" applyFont="1" applyFill="1" applyBorder="1" applyAlignment="1">
      <alignment horizontal="left" vertical="top" wrapText="1"/>
    </xf>
    <xf numFmtId="0" fontId="10" fillId="4" borderId="30" xfId="0" applyFont="1" applyFill="1" applyBorder="1" applyAlignment="1">
      <alignment horizontal="left" vertical="top" wrapText="1"/>
    </xf>
    <xf numFmtId="0" fontId="10" fillId="4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6" xfId="0" applyFont="1" applyFill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topLeftCell="A52" zoomScale="190" zoomScaleNormal="190" zoomScaleSheetLayoutView="100" workbookViewId="0">
      <selection activeCell="G59" sqref="G59"/>
    </sheetView>
  </sheetViews>
  <sheetFormatPr defaultColWidth="11.5703125" defaultRowHeight="12.75" x14ac:dyDescent="0.2"/>
  <cols>
    <col min="1" max="1" width="19.7109375" style="3" customWidth="1"/>
    <col min="2" max="6" width="11" style="3" customWidth="1"/>
    <col min="7" max="7" width="12.7109375" style="3" customWidth="1"/>
    <col min="8" max="8" width="12" style="3" customWidth="1"/>
    <col min="9" max="12" width="11.5703125" style="34"/>
    <col min="13" max="16384" width="11.5703125" style="3"/>
  </cols>
  <sheetData>
    <row r="1" spans="1:12" ht="15.75" x14ac:dyDescent="0.2">
      <c r="G1" s="35"/>
      <c r="H1" s="35" t="s">
        <v>22</v>
      </c>
    </row>
    <row r="2" spans="1:12" ht="15.75" x14ac:dyDescent="0.2">
      <c r="G2" s="35"/>
      <c r="H2" s="35" t="s">
        <v>21</v>
      </c>
    </row>
    <row r="4" spans="1:12" ht="15.75" x14ac:dyDescent="0.25">
      <c r="A4" s="1"/>
      <c r="B4" s="1"/>
      <c r="C4" s="1"/>
      <c r="D4" s="2" t="s">
        <v>8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9</v>
      </c>
      <c r="B6" s="4"/>
      <c r="C6" s="70" t="s">
        <v>20</v>
      </c>
      <c r="D6" s="70"/>
      <c r="E6" s="70"/>
      <c r="F6" s="70"/>
      <c r="G6" s="70"/>
      <c r="H6" s="70"/>
      <c r="I6" s="1"/>
      <c r="J6" s="1"/>
      <c r="K6" s="3"/>
      <c r="L6" s="3"/>
    </row>
    <row r="7" spans="1:12" s="6" customFormat="1" ht="47.25" customHeight="1" x14ac:dyDescent="0.2">
      <c r="A7" s="71" t="s">
        <v>18</v>
      </c>
      <c r="B7" s="71"/>
      <c r="C7" s="71" t="s">
        <v>19</v>
      </c>
      <c r="D7" s="71"/>
      <c r="E7" s="71"/>
      <c r="F7" s="71"/>
      <c r="G7" s="71"/>
      <c r="H7" s="71"/>
      <c r="I7" s="5"/>
      <c r="J7" s="5"/>
    </row>
    <row r="8" spans="1:12" s="8" customFormat="1" ht="31.5" customHeight="1" x14ac:dyDescent="0.2">
      <c r="A8" s="73" t="s">
        <v>10</v>
      </c>
      <c r="B8" s="73"/>
      <c r="C8" s="72" t="s">
        <v>61</v>
      </c>
      <c r="D8" s="72"/>
      <c r="E8" s="72"/>
      <c r="F8" s="72"/>
      <c r="G8" s="72"/>
      <c r="H8" s="72"/>
      <c r="I8" s="42"/>
      <c r="J8" s="7"/>
    </row>
    <row r="9" spans="1:12" ht="15" x14ac:dyDescent="0.25">
      <c r="A9" s="9" t="s">
        <v>0</v>
      </c>
      <c r="B9" s="69" t="s">
        <v>1</v>
      </c>
      <c r="C9" s="69"/>
      <c r="D9" s="69"/>
      <c r="E9" s="69"/>
      <c r="F9" s="69"/>
      <c r="G9" s="10" t="s">
        <v>2</v>
      </c>
      <c r="H9" s="11" t="s">
        <v>3</v>
      </c>
      <c r="I9" s="3"/>
      <c r="J9" s="3"/>
      <c r="K9" s="3"/>
      <c r="L9" s="3"/>
    </row>
    <row r="10" spans="1:12" ht="15.75" thickBot="1" x14ac:dyDescent="0.3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11</v>
      </c>
      <c r="H10" s="14" t="s">
        <v>11</v>
      </c>
      <c r="I10" s="3"/>
      <c r="J10" s="3"/>
      <c r="K10" s="3"/>
      <c r="L10" s="3"/>
    </row>
    <row r="11" spans="1:12" ht="12.75" customHeight="1" x14ac:dyDescent="0.2">
      <c r="A11" s="38" t="s">
        <v>25</v>
      </c>
      <c r="B11" s="65" t="s">
        <v>28</v>
      </c>
      <c r="C11" s="65"/>
      <c r="D11" s="65"/>
      <c r="E11" s="65"/>
      <c r="F11" s="65"/>
      <c r="G11" s="37" t="s">
        <v>24</v>
      </c>
      <c r="H11" s="15" t="s">
        <v>4</v>
      </c>
      <c r="I11" s="3"/>
      <c r="J11" s="3"/>
      <c r="K11" s="3"/>
      <c r="L11" s="3"/>
    </row>
    <row r="12" spans="1:12" ht="12.75" customHeight="1" x14ac:dyDescent="0.2">
      <c r="A12" s="16" t="s">
        <v>5</v>
      </c>
      <c r="B12" s="57">
        <v>20</v>
      </c>
      <c r="C12" s="58"/>
      <c r="D12" s="58"/>
      <c r="E12" s="41" t="s">
        <v>23</v>
      </c>
      <c r="F12" s="36"/>
      <c r="G12" s="60" t="s">
        <v>29</v>
      </c>
      <c r="H12" s="17" t="s">
        <v>4</v>
      </c>
      <c r="I12" s="3"/>
      <c r="J12" s="3"/>
      <c r="K12" s="3"/>
      <c r="L12" s="3"/>
    </row>
    <row r="13" spans="1:12" ht="102.75" customHeight="1" x14ac:dyDescent="0.2">
      <c r="A13" s="39" t="s">
        <v>26</v>
      </c>
      <c r="B13" s="66" t="s">
        <v>58</v>
      </c>
      <c r="C13" s="67"/>
      <c r="D13" s="67"/>
      <c r="E13" s="68"/>
      <c r="F13" s="68"/>
      <c r="G13" s="61"/>
      <c r="H13" s="18" t="s">
        <v>4</v>
      </c>
      <c r="I13" s="3"/>
      <c r="J13" s="3"/>
      <c r="K13" s="3"/>
      <c r="L13" s="3"/>
    </row>
    <row r="14" spans="1:12" ht="15" x14ac:dyDescent="0.2">
      <c r="A14" s="51" t="s">
        <v>27</v>
      </c>
      <c r="B14" s="55">
        <v>2900</v>
      </c>
      <c r="C14" s="55">
        <v>3000</v>
      </c>
      <c r="D14" s="55">
        <v>2800</v>
      </c>
      <c r="E14" s="52"/>
      <c r="F14" s="40"/>
      <c r="G14" s="19">
        <f>ROUND(SUM(B14:F14)/3,2)</f>
        <v>2900</v>
      </c>
      <c r="H14" s="19">
        <v>2900</v>
      </c>
      <c r="I14" s="3"/>
      <c r="J14" s="3"/>
      <c r="K14" s="3"/>
      <c r="L14" s="3"/>
    </row>
    <row r="15" spans="1:12" ht="15.75" thickBot="1" x14ac:dyDescent="0.3">
      <c r="A15" s="20" t="s">
        <v>6</v>
      </c>
      <c r="B15" s="56">
        <f>B14*$B12</f>
        <v>58000</v>
      </c>
      <c r="C15" s="56">
        <f>C14*$B12</f>
        <v>60000</v>
      </c>
      <c r="D15" s="56">
        <f>D14*$B12</f>
        <v>56000</v>
      </c>
      <c r="E15" s="21">
        <f>E14*$B12</f>
        <v>0</v>
      </c>
      <c r="F15" s="21">
        <f>F14*$B12</f>
        <v>0</v>
      </c>
      <c r="G15" s="21"/>
      <c r="H15" s="22">
        <f>H14*$B12</f>
        <v>58000</v>
      </c>
      <c r="I15" s="3"/>
      <c r="J15" s="3"/>
      <c r="K15" s="3"/>
      <c r="L15" s="3"/>
    </row>
    <row r="16" spans="1:12" s="45" customFormat="1" ht="13.5" customHeight="1" x14ac:dyDescent="0.2">
      <c r="A16" s="38" t="s">
        <v>25</v>
      </c>
      <c r="B16" s="65" t="s">
        <v>71</v>
      </c>
      <c r="C16" s="65"/>
      <c r="D16" s="65"/>
      <c r="E16" s="65"/>
      <c r="F16" s="65"/>
      <c r="G16" s="37" t="s">
        <v>24</v>
      </c>
      <c r="H16" s="44" t="s">
        <v>4</v>
      </c>
    </row>
    <row r="17" spans="1:8" s="45" customFormat="1" ht="12.75" customHeight="1" x14ac:dyDescent="0.2">
      <c r="A17" s="39" t="s">
        <v>30</v>
      </c>
      <c r="B17" s="57">
        <v>16</v>
      </c>
      <c r="C17" s="58"/>
      <c r="D17" s="58"/>
      <c r="E17" s="41" t="s">
        <v>23</v>
      </c>
      <c r="F17" s="36"/>
      <c r="G17" s="60" t="s">
        <v>31</v>
      </c>
      <c r="H17" s="46" t="s">
        <v>4</v>
      </c>
    </row>
    <row r="18" spans="1:8" s="45" customFormat="1" ht="124.5" customHeight="1" x14ac:dyDescent="0.2">
      <c r="A18" s="39" t="s">
        <v>26</v>
      </c>
      <c r="B18" s="66" t="s">
        <v>67</v>
      </c>
      <c r="C18" s="67"/>
      <c r="D18" s="67"/>
      <c r="E18" s="68"/>
      <c r="F18" s="68"/>
      <c r="G18" s="61"/>
      <c r="H18" s="46" t="s">
        <v>4</v>
      </c>
    </row>
    <row r="19" spans="1:8" s="45" customFormat="1" ht="15" x14ac:dyDescent="0.2">
      <c r="A19" s="51" t="s">
        <v>27</v>
      </c>
      <c r="B19" s="55">
        <v>12500</v>
      </c>
      <c r="C19" s="55">
        <v>12600</v>
      </c>
      <c r="D19" s="55">
        <v>12700</v>
      </c>
      <c r="E19" s="52"/>
      <c r="F19" s="40"/>
      <c r="G19" s="19">
        <f>ROUND(SUM(B19:F19)/3,2)</f>
        <v>12600</v>
      </c>
      <c r="H19" s="47">
        <v>12600</v>
      </c>
    </row>
    <row r="20" spans="1:8" s="45" customFormat="1" ht="15.75" thickBot="1" x14ac:dyDescent="0.3">
      <c r="A20" s="48" t="s">
        <v>6</v>
      </c>
      <c r="B20" s="53">
        <f>B19*$B17</f>
        <v>200000</v>
      </c>
      <c r="C20" s="54">
        <f>C19*$B17</f>
        <v>201600</v>
      </c>
      <c r="D20" s="54">
        <f>D19*$B17</f>
        <v>203200</v>
      </c>
      <c r="E20" s="49">
        <f>E19*$B17</f>
        <v>0</v>
      </c>
      <c r="F20" s="49">
        <f>F19*$B17</f>
        <v>0</v>
      </c>
      <c r="G20" s="49"/>
      <c r="H20" s="50">
        <f>H19*$B17</f>
        <v>201600</v>
      </c>
    </row>
    <row r="21" spans="1:8" s="45" customFormat="1" ht="13.5" customHeight="1" x14ac:dyDescent="0.2">
      <c r="A21" s="38" t="s">
        <v>25</v>
      </c>
      <c r="B21" s="65" t="s">
        <v>72</v>
      </c>
      <c r="C21" s="65"/>
      <c r="D21" s="65"/>
      <c r="E21" s="65"/>
      <c r="F21" s="65"/>
      <c r="G21" s="37" t="s">
        <v>24</v>
      </c>
      <c r="H21" s="44" t="s">
        <v>4</v>
      </c>
    </row>
    <row r="22" spans="1:8" s="45" customFormat="1" ht="12.75" customHeight="1" x14ac:dyDescent="0.2">
      <c r="A22" s="39" t="s">
        <v>30</v>
      </c>
      <c r="B22" s="57">
        <v>16</v>
      </c>
      <c r="C22" s="58"/>
      <c r="D22" s="58"/>
      <c r="E22" s="41" t="s">
        <v>23</v>
      </c>
      <c r="F22" s="36"/>
      <c r="G22" s="60" t="s">
        <v>31</v>
      </c>
      <c r="H22" s="46" t="s">
        <v>4</v>
      </c>
    </row>
    <row r="23" spans="1:8" s="45" customFormat="1" ht="156.75" customHeight="1" x14ac:dyDescent="0.2">
      <c r="A23" s="39" t="s">
        <v>26</v>
      </c>
      <c r="B23" s="66" t="s">
        <v>68</v>
      </c>
      <c r="C23" s="67"/>
      <c r="D23" s="67"/>
      <c r="E23" s="68"/>
      <c r="F23" s="68"/>
      <c r="G23" s="61"/>
      <c r="H23" s="46" t="s">
        <v>4</v>
      </c>
    </row>
    <row r="24" spans="1:8" s="45" customFormat="1" ht="15" x14ac:dyDescent="0.2">
      <c r="A24" s="51" t="s">
        <v>27</v>
      </c>
      <c r="B24" s="55">
        <v>5000</v>
      </c>
      <c r="C24" s="55">
        <v>5100</v>
      </c>
      <c r="D24" s="55">
        <v>5200</v>
      </c>
      <c r="E24" s="52"/>
      <c r="F24" s="40"/>
      <c r="G24" s="19">
        <f>ROUND(SUM(B24:F24)/3,2)</f>
        <v>5100</v>
      </c>
      <c r="H24" s="47">
        <v>5100</v>
      </c>
    </row>
    <row r="25" spans="1:8" s="45" customFormat="1" ht="15.75" thickBot="1" x14ac:dyDescent="0.3">
      <c r="A25" s="48" t="s">
        <v>6</v>
      </c>
      <c r="B25" s="53">
        <f>B24*$B22</f>
        <v>80000</v>
      </c>
      <c r="C25" s="54">
        <f>C24*$B22</f>
        <v>81600</v>
      </c>
      <c r="D25" s="54">
        <f>D24*$B22</f>
        <v>83200</v>
      </c>
      <c r="E25" s="49">
        <f>E24*$B22</f>
        <v>0</v>
      </c>
      <c r="F25" s="49">
        <f>F24*$B22</f>
        <v>0</v>
      </c>
      <c r="G25" s="49"/>
      <c r="H25" s="50">
        <f>H24*$B22</f>
        <v>81600</v>
      </c>
    </row>
    <row r="26" spans="1:8" s="45" customFormat="1" ht="13.5" customHeight="1" x14ac:dyDescent="0.2">
      <c r="A26" s="38" t="s">
        <v>25</v>
      </c>
      <c r="B26" s="65" t="s">
        <v>73</v>
      </c>
      <c r="C26" s="65"/>
      <c r="D26" s="65"/>
      <c r="E26" s="65"/>
      <c r="F26" s="65"/>
      <c r="G26" s="37" t="s">
        <v>24</v>
      </c>
      <c r="H26" s="44" t="s">
        <v>4</v>
      </c>
    </row>
    <row r="27" spans="1:8" s="45" customFormat="1" ht="12.75" customHeight="1" x14ac:dyDescent="0.2">
      <c r="A27" s="39" t="s">
        <v>30</v>
      </c>
      <c r="B27" s="57">
        <v>2</v>
      </c>
      <c r="C27" s="58"/>
      <c r="D27" s="58"/>
      <c r="E27" s="41" t="s">
        <v>23</v>
      </c>
      <c r="F27" s="36"/>
      <c r="G27" s="60" t="s">
        <v>31</v>
      </c>
      <c r="H27" s="46" t="s">
        <v>4</v>
      </c>
    </row>
    <row r="28" spans="1:8" s="45" customFormat="1" ht="114" customHeight="1" x14ac:dyDescent="0.2">
      <c r="A28" s="39" t="s">
        <v>26</v>
      </c>
      <c r="B28" s="66" t="s">
        <v>59</v>
      </c>
      <c r="C28" s="67"/>
      <c r="D28" s="67"/>
      <c r="E28" s="68"/>
      <c r="F28" s="68"/>
      <c r="G28" s="61"/>
      <c r="H28" s="46" t="s">
        <v>4</v>
      </c>
    </row>
    <row r="29" spans="1:8" s="45" customFormat="1" ht="15" x14ac:dyDescent="0.2">
      <c r="A29" s="51" t="s">
        <v>27</v>
      </c>
      <c r="B29" s="55">
        <v>53000</v>
      </c>
      <c r="C29" s="55">
        <v>54000</v>
      </c>
      <c r="D29" s="55">
        <v>55000</v>
      </c>
      <c r="E29" s="52"/>
      <c r="F29" s="40"/>
      <c r="G29" s="19">
        <f>ROUND(SUM(B29:F29)/3,2)</f>
        <v>54000</v>
      </c>
      <c r="H29" s="47">
        <v>54000</v>
      </c>
    </row>
    <row r="30" spans="1:8" s="45" customFormat="1" ht="15.75" thickBot="1" x14ac:dyDescent="0.3">
      <c r="A30" s="48" t="s">
        <v>6</v>
      </c>
      <c r="B30" s="53">
        <f>B29*$B27</f>
        <v>106000</v>
      </c>
      <c r="C30" s="54">
        <f>C29*$B27</f>
        <v>108000</v>
      </c>
      <c r="D30" s="54">
        <f>D29*$B27</f>
        <v>110000</v>
      </c>
      <c r="E30" s="49">
        <f>E29*$B27</f>
        <v>0</v>
      </c>
      <c r="F30" s="49">
        <f>F29*$B27</f>
        <v>0</v>
      </c>
      <c r="G30" s="49"/>
      <c r="H30" s="50">
        <f>H29*$B27</f>
        <v>108000</v>
      </c>
    </row>
    <row r="31" spans="1:8" s="45" customFormat="1" ht="13.5" customHeight="1" x14ac:dyDescent="0.2">
      <c r="A31" s="38" t="s">
        <v>25</v>
      </c>
      <c r="B31" s="65" t="s">
        <v>42</v>
      </c>
      <c r="C31" s="65"/>
      <c r="D31" s="65"/>
      <c r="E31" s="65"/>
      <c r="F31" s="65"/>
      <c r="G31" s="37" t="s">
        <v>24</v>
      </c>
      <c r="H31" s="44" t="s">
        <v>4</v>
      </c>
    </row>
    <row r="32" spans="1:8" s="45" customFormat="1" ht="12.75" customHeight="1" x14ac:dyDescent="0.2">
      <c r="A32" s="39" t="s">
        <v>30</v>
      </c>
      <c r="B32" s="57">
        <v>26</v>
      </c>
      <c r="C32" s="58"/>
      <c r="D32" s="58"/>
      <c r="E32" s="41" t="s">
        <v>23</v>
      </c>
      <c r="F32" s="36"/>
      <c r="G32" s="60" t="s">
        <v>31</v>
      </c>
      <c r="H32" s="46" t="s">
        <v>4</v>
      </c>
    </row>
    <row r="33" spans="1:8" s="45" customFormat="1" ht="31.5" customHeight="1" x14ac:dyDescent="0.2">
      <c r="A33" s="39" t="s">
        <v>26</v>
      </c>
      <c r="B33" s="66" t="s">
        <v>32</v>
      </c>
      <c r="C33" s="67"/>
      <c r="D33" s="67"/>
      <c r="E33" s="68"/>
      <c r="F33" s="68"/>
      <c r="G33" s="61"/>
      <c r="H33" s="46" t="s">
        <v>4</v>
      </c>
    </row>
    <row r="34" spans="1:8" s="45" customFormat="1" ht="15" x14ac:dyDescent="0.2">
      <c r="A34" s="51" t="s">
        <v>27</v>
      </c>
      <c r="B34" s="55">
        <v>3200</v>
      </c>
      <c r="C34" s="55">
        <v>3300</v>
      </c>
      <c r="D34" s="55">
        <v>3400</v>
      </c>
      <c r="E34" s="52"/>
      <c r="F34" s="40"/>
      <c r="G34" s="19">
        <f>ROUND(SUM(B34:F34)/3,2)</f>
        <v>3300</v>
      </c>
      <c r="H34" s="47">
        <v>3300</v>
      </c>
    </row>
    <row r="35" spans="1:8" s="45" customFormat="1" ht="15.75" thickBot="1" x14ac:dyDescent="0.3">
      <c r="A35" s="48" t="s">
        <v>6</v>
      </c>
      <c r="B35" s="53">
        <f>B34*$B32</f>
        <v>83200</v>
      </c>
      <c r="C35" s="54">
        <f>C34*$B32</f>
        <v>85800</v>
      </c>
      <c r="D35" s="54">
        <f>D34*$B32</f>
        <v>88400</v>
      </c>
      <c r="E35" s="49">
        <f>E34*$B32</f>
        <v>0</v>
      </c>
      <c r="F35" s="49">
        <f>F34*$B32</f>
        <v>0</v>
      </c>
      <c r="G35" s="49"/>
      <c r="H35" s="50">
        <f>H34*$B32</f>
        <v>85800</v>
      </c>
    </row>
    <row r="36" spans="1:8" s="45" customFormat="1" ht="13.5" customHeight="1" x14ac:dyDescent="0.2">
      <c r="A36" s="38" t="s">
        <v>25</v>
      </c>
      <c r="B36" s="65" t="s">
        <v>43</v>
      </c>
      <c r="C36" s="65"/>
      <c r="D36" s="65"/>
      <c r="E36" s="65"/>
      <c r="F36" s="65"/>
      <c r="G36" s="37" t="s">
        <v>24</v>
      </c>
      <c r="H36" s="44" t="s">
        <v>4</v>
      </c>
    </row>
    <row r="37" spans="1:8" s="45" customFormat="1" ht="12.75" customHeight="1" x14ac:dyDescent="0.2">
      <c r="A37" s="39" t="s">
        <v>30</v>
      </c>
      <c r="B37" s="57">
        <v>25</v>
      </c>
      <c r="C37" s="58"/>
      <c r="D37" s="58"/>
      <c r="E37" s="41" t="s">
        <v>23</v>
      </c>
      <c r="F37" s="36"/>
      <c r="G37" s="60" t="s">
        <v>31</v>
      </c>
      <c r="H37" s="46" t="s">
        <v>4</v>
      </c>
    </row>
    <row r="38" spans="1:8" s="45" customFormat="1" ht="30.75" customHeight="1" x14ac:dyDescent="0.2">
      <c r="A38" s="39" t="s">
        <v>26</v>
      </c>
      <c r="B38" s="66" t="s">
        <v>44</v>
      </c>
      <c r="C38" s="67"/>
      <c r="D38" s="67"/>
      <c r="E38" s="68"/>
      <c r="F38" s="68"/>
      <c r="G38" s="61"/>
      <c r="H38" s="46" t="s">
        <v>4</v>
      </c>
    </row>
    <row r="39" spans="1:8" s="45" customFormat="1" ht="15" x14ac:dyDescent="0.2">
      <c r="A39" s="51" t="s">
        <v>27</v>
      </c>
      <c r="B39" s="55">
        <v>4200</v>
      </c>
      <c r="C39" s="55">
        <v>4300</v>
      </c>
      <c r="D39" s="55">
        <v>4400</v>
      </c>
      <c r="E39" s="52"/>
      <c r="F39" s="40"/>
      <c r="G39" s="19">
        <f>ROUND(SUM(B39:F39)/3,2)</f>
        <v>4300</v>
      </c>
      <c r="H39" s="47">
        <v>4300</v>
      </c>
    </row>
    <row r="40" spans="1:8" s="45" customFormat="1" ht="15.75" thickBot="1" x14ac:dyDescent="0.3">
      <c r="A40" s="48" t="s">
        <v>6</v>
      </c>
      <c r="B40" s="53">
        <f>B39*$B37</f>
        <v>105000</v>
      </c>
      <c r="C40" s="54">
        <f>C39*$B37</f>
        <v>107500</v>
      </c>
      <c r="D40" s="54">
        <f>D39*$B37</f>
        <v>110000</v>
      </c>
      <c r="E40" s="49">
        <f>E39*$B37</f>
        <v>0</v>
      </c>
      <c r="F40" s="49">
        <f>F39*$B37</f>
        <v>0</v>
      </c>
      <c r="G40" s="49"/>
      <c r="H40" s="50">
        <f>H39*$B37</f>
        <v>107500</v>
      </c>
    </row>
    <row r="41" spans="1:8" s="45" customFormat="1" ht="13.5" customHeight="1" x14ac:dyDescent="0.2">
      <c r="A41" s="38" t="s">
        <v>25</v>
      </c>
      <c r="B41" s="65" t="s">
        <v>45</v>
      </c>
      <c r="C41" s="65"/>
      <c r="D41" s="65"/>
      <c r="E41" s="65"/>
      <c r="F41" s="65"/>
      <c r="G41" s="37" t="s">
        <v>24</v>
      </c>
      <c r="H41" s="44" t="s">
        <v>4</v>
      </c>
    </row>
    <row r="42" spans="1:8" s="45" customFormat="1" ht="12.75" customHeight="1" x14ac:dyDescent="0.2">
      <c r="A42" s="39" t="s">
        <v>30</v>
      </c>
      <c r="B42" s="57">
        <v>16</v>
      </c>
      <c r="C42" s="58"/>
      <c r="D42" s="58"/>
      <c r="E42" s="41" t="s">
        <v>23</v>
      </c>
      <c r="F42" s="36"/>
      <c r="G42" s="60" t="s">
        <v>31</v>
      </c>
      <c r="H42" s="46" t="s">
        <v>4</v>
      </c>
    </row>
    <row r="43" spans="1:8" s="45" customFormat="1" ht="61.5" customHeight="1" x14ac:dyDescent="0.2">
      <c r="A43" s="39" t="s">
        <v>26</v>
      </c>
      <c r="B43" s="62" t="s">
        <v>69</v>
      </c>
      <c r="C43" s="63"/>
      <c r="D43" s="63"/>
      <c r="E43" s="64"/>
      <c r="F43" s="64"/>
      <c r="G43" s="61"/>
      <c r="H43" s="46" t="s">
        <v>4</v>
      </c>
    </row>
    <row r="44" spans="1:8" s="45" customFormat="1" ht="15" x14ac:dyDescent="0.2">
      <c r="A44" s="51" t="s">
        <v>27</v>
      </c>
      <c r="B44" s="55">
        <v>420</v>
      </c>
      <c r="C44" s="55">
        <v>430</v>
      </c>
      <c r="D44" s="55">
        <v>440</v>
      </c>
      <c r="E44" s="52"/>
      <c r="F44" s="40"/>
      <c r="G44" s="19">
        <f>ROUND(SUM(B44:F44)/3,2)</f>
        <v>430</v>
      </c>
      <c r="H44" s="47">
        <v>430</v>
      </c>
    </row>
    <row r="45" spans="1:8" s="45" customFormat="1" ht="15.75" thickBot="1" x14ac:dyDescent="0.3">
      <c r="A45" s="48" t="s">
        <v>6</v>
      </c>
      <c r="B45" s="53">
        <f>B44*$B42</f>
        <v>6720</v>
      </c>
      <c r="C45" s="54">
        <f>C44*$B42</f>
        <v>6880</v>
      </c>
      <c r="D45" s="54">
        <f>D44*$B42</f>
        <v>7040</v>
      </c>
      <c r="E45" s="49">
        <f>E44*$B42</f>
        <v>0</v>
      </c>
      <c r="F45" s="49">
        <f>F44*$B42</f>
        <v>0</v>
      </c>
      <c r="G45" s="49"/>
      <c r="H45" s="50">
        <f>H44*$B42</f>
        <v>6880</v>
      </c>
    </row>
    <row r="46" spans="1:8" s="45" customFormat="1" ht="13.5" customHeight="1" x14ac:dyDescent="0.2">
      <c r="A46" s="38" t="s">
        <v>25</v>
      </c>
      <c r="B46" s="65" t="s">
        <v>33</v>
      </c>
      <c r="C46" s="65"/>
      <c r="D46" s="65"/>
      <c r="E46" s="65"/>
      <c r="F46" s="65"/>
      <c r="G46" s="37" t="s">
        <v>24</v>
      </c>
      <c r="H46" s="44" t="s">
        <v>4</v>
      </c>
    </row>
    <row r="47" spans="1:8" s="45" customFormat="1" ht="12.75" customHeight="1" x14ac:dyDescent="0.2">
      <c r="A47" s="39" t="s">
        <v>30</v>
      </c>
      <c r="B47" s="57">
        <v>25</v>
      </c>
      <c r="C47" s="58"/>
      <c r="D47" s="58"/>
      <c r="E47" s="41" t="s">
        <v>23</v>
      </c>
      <c r="F47" s="36"/>
      <c r="G47" s="60" t="s">
        <v>31</v>
      </c>
      <c r="H47" s="46" t="s">
        <v>4</v>
      </c>
    </row>
    <row r="48" spans="1:8" s="45" customFormat="1" ht="62.25" customHeight="1" x14ac:dyDescent="0.2">
      <c r="A48" s="39" t="s">
        <v>26</v>
      </c>
      <c r="B48" s="62" t="s">
        <v>70</v>
      </c>
      <c r="C48" s="63"/>
      <c r="D48" s="63"/>
      <c r="E48" s="64"/>
      <c r="F48" s="64"/>
      <c r="G48" s="61"/>
      <c r="H48" s="46" t="s">
        <v>4</v>
      </c>
    </row>
    <row r="49" spans="1:8" s="45" customFormat="1" ht="15" x14ac:dyDescent="0.2">
      <c r="A49" s="51" t="s">
        <v>27</v>
      </c>
      <c r="B49" s="55">
        <v>420</v>
      </c>
      <c r="C49" s="55">
        <v>430</v>
      </c>
      <c r="D49" s="55">
        <v>440</v>
      </c>
      <c r="E49" s="52"/>
      <c r="F49" s="40"/>
      <c r="G49" s="19">
        <f>ROUND(SUM(B49:F49)/3,2)</f>
        <v>430</v>
      </c>
      <c r="H49" s="47">
        <v>430</v>
      </c>
    </row>
    <row r="50" spans="1:8" s="45" customFormat="1" ht="15.75" thickBot="1" x14ac:dyDescent="0.3">
      <c r="A50" s="48" t="s">
        <v>6</v>
      </c>
      <c r="B50" s="53">
        <f>B49*$B47</f>
        <v>10500</v>
      </c>
      <c r="C50" s="54">
        <f>C49*$B47</f>
        <v>10750</v>
      </c>
      <c r="D50" s="54">
        <f>D49*$B47</f>
        <v>11000</v>
      </c>
      <c r="E50" s="49">
        <f>E49*$B47</f>
        <v>0</v>
      </c>
      <c r="F50" s="49">
        <f>F49*$B47</f>
        <v>0</v>
      </c>
      <c r="G50" s="49"/>
      <c r="H50" s="50">
        <f>H49*$B47</f>
        <v>10750</v>
      </c>
    </row>
    <row r="51" spans="1:8" s="45" customFormat="1" ht="13.5" customHeight="1" x14ac:dyDescent="0.2">
      <c r="A51" s="38" t="s">
        <v>25</v>
      </c>
      <c r="B51" s="65" t="s">
        <v>34</v>
      </c>
      <c r="C51" s="65"/>
      <c r="D51" s="65"/>
      <c r="E51" s="65"/>
      <c r="F51" s="65"/>
      <c r="G51" s="37" t="s">
        <v>24</v>
      </c>
      <c r="H51" s="44" t="s">
        <v>4</v>
      </c>
    </row>
    <row r="52" spans="1:8" s="45" customFormat="1" ht="12.75" customHeight="1" x14ac:dyDescent="0.2">
      <c r="A52" s="39" t="s">
        <v>30</v>
      </c>
      <c r="B52" s="57">
        <v>3</v>
      </c>
      <c r="C52" s="58"/>
      <c r="D52" s="58"/>
      <c r="E52" s="41" t="s">
        <v>23</v>
      </c>
      <c r="F52" s="36"/>
      <c r="G52" s="60" t="s">
        <v>31</v>
      </c>
      <c r="H52" s="46" t="s">
        <v>4</v>
      </c>
    </row>
    <row r="53" spans="1:8" s="45" customFormat="1" ht="41.25" customHeight="1" x14ac:dyDescent="0.2">
      <c r="A53" s="39" t="s">
        <v>26</v>
      </c>
      <c r="B53" s="62" t="s">
        <v>60</v>
      </c>
      <c r="C53" s="63"/>
      <c r="D53" s="63"/>
      <c r="E53" s="64"/>
      <c r="F53" s="64"/>
      <c r="G53" s="61"/>
      <c r="H53" s="46" t="s">
        <v>4</v>
      </c>
    </row>
    <row r="54" spans="1:8" s="45" customFormat="1" ht="15" x14ac:dyDescent="0.2">
      <c r="A54" s="51" t="s">
        <v>27</v>
      </c>
      <c r="B54" s="55">
        <v>300</v>
      </c>
      <c r="C54" s="55">
        <v>290</v>
      </c>
      <c r="D54" s="55">
        <v>280</v>
      </c>
      <c r="E54" s="52"/>
      <c r="F54" s="40"/>
      <c r="G54" s="19">
        <f>ROUND(SUM(B54:F54)/3,2)</f>
        <v>290</v>
      </c>
      <c r="H54" s="47">
        <v>290</v>
      </c>
    </row>
    <row r="55" spans="1:8" s="45" customFormat="1" ht="15.75" thickBot="1" x14ac:dyDescent="0.3">
      <c r="A55" s="48" t="s">
        <v>6</v>
      </c>
      <c r="B55" s="53">
        <f>B54*$B52</f>
        <v>900</v>
      </c>
      <c r="C55" s="54">
        <f>C54*$B52</f>
        <v>870</v>
      </c>
      <c r="D55" s="54">
        <f>D54*$B52</f>
        <v>840</v>
      </c>
      <c r="E55" s="49">
        <f>E54*$B52</f>
        <v>0</v>
      </c>
      <c r="F55" s="49">
        <f>F54*$B52</f>
        <v>0</v>
      </c>
      <c r="G55" s="49"/>
      <c r="H55" s="50">
        <f>H54*$B52</f>
        <v>870</v>
      </c>
    </row>
    <row r="56" spans="1:8" s="45" customFormat="1" ht="13.5" customHeight="1" x14ac:dyDescent="0.2">
      <c r="A56" s="38" t="s">
        <v>25</v>
      </c>
      <c r="B56" s="65" t="s">
        <v>35</v>
      </c>
      <c r="C56" s="65"/>
      <c r="D56" s="65"/>
      <c r="E56" s="65"/>
      <c r="F56" s="65"/>
      <c r="G56" s="37" t="s">
        <v>24</v>
      </c>
      <c r="H56" s="44" t="s">
        <v>4</v>
      </c>
    </row>
    <row r="57" spans="1:8" s="45" customFormat="1" ht="12.75" customHeight="1" x14ac:dyDescent="0.2">
      <c r="A57" s="39" t="s">
        <v>30</v>
      </c>
      <c r="B57" s="57">
        <v>10</v>
      </c>
      <c r="C57" s="58"/>
      <c r="D57" s="58"/>
      <c r="E57" s="41" t="s">
        <v>23</v>
      </c>
      <c r="F57" s="36"/>
      <c r="G57" s="60" t="s">
        <v>74</v>
      </c>
      <c r="H57" s="46" t="s">
        <v>4</v>
      </c>
    </row>
    <row r="58" spans="1:8" s="45" customFormat="1" ht="49.5" customHeight="1" x14ac:dyDescent="0.2">
      <c r="A58" s="39" t="s">
        <v>26</v>
      </c>
      <c r="B58" s="62" t="s">
        <v>36</v>
      </c>
      <c r="C58" s="63"/>
      <c r="D58" s="63"/>
      <c r="E58" s="64"/>
      <c r="F58" s="64"/>
      <c r="G58" s="61"/>
      <c r="H58" s="46" t="s">
        <v>4</v>
      </c>
    </row>
    <row r="59" spans="1:8" s="45" customFormat="1" ht="15" x14ac:dyDescent="0.2">
      <c r="A59" s="51" t="s">
        <v>27</v>
      </c>
      <c r="B59" s="55">
        <v>1300</v>
      </c>
      <c r="C59" s="55">
        <v>1200</v>
      </c>
      <c r="D59" s="55">
        <v>1400</v>
      </c>
      <c r="E59" s="52"/>
      <c r="F59" s="40"/>
      <c r="G59" s="19">
        <f>ROUND(SUM(B59:F59)/3,2)</f>
        <v>1300</v>
      </c>
      <c r="H59" s="47">
        <v>1300</v>
      </c>
    </row>
    <row r="60" spans="1:8" s="45" customFormat="1" ht="15.75" thickBot="1" x14ac:dyDescent="0.3">
      <c r="A60" s="48" t="s">
        <v>6</v>
      </c>
      <c r="B60" s="53">
        <f>B59*$B57</f>
        <v>13000</v>
      </c>
      <c r="C60" s="54">
        <f>C59*$B57</f>
        <v>12000</v>
      </c>
      <c r="D60" s="54">
        <f>D59*$B57</f>
        <v>14000</v>
      </c>
      <c r="E60" s="49">
        <f>E59*$B57</f>
        <v>0</v>
      </c>
      <c r="F60" s="49">
        <f>F59*$B57</f>
        <v>0</v>
      </c>
      <c r="G60" s="49"/>
      <c r="H60" s="50">
        <f>H59*$B57</f>
        <v>13000</v>
      </c>
    </row>
    <row r="61" spans="1:8" s="45" customFormat="1" ht="13.5" customHeight="1" x14ac:dyDescent="0.2">
      <c r="A61" s="38" t="s">
        <v>25</v>
      </c>
      <c r="B61" s="65" t="s">
        <v>37</v>
      </c>
      <c r="C61" s="65"/>
      <c r="D61" s="65"/>
      <c r="E61" s="65"/>
      <c r="F61" s="65"/>
      <c r="G61" s="37" t="s">
        <v>24</v>
      </c>
      <c r="H61" s="44" t="s">
        <v>4</v>
      </c>
    </row>
    <row r="62" spans="1:8" s="45" customFormat="1" ht="12.75" customHeight="1" x14ac:dyDescent="0.2">
      <c r="A62" s="39" t="s">
        <v>30</v>
      </c>
      <c r="B62" s="59">
        <v>15</v>
      </c>
      <c r="C62" s="58"/>
      <c r="D62" s="58"/>
      <c r="E62" s="41" t="s">
        <v>23</v>
      </c>
      <c r="F62" s="36"/>
      <c r="G62" s="60" t="s">
        <v>38</v>
      </c>
      <c r="H62" s="46" t="s">
        <v>4</v>
      </c>
    </row>
    <row r="63" spans="1:8" s="45" customFormat="1" ht="92.25" customHeight="1" x14ac:dyDescent="0.2">
      <c r="A63" s="39" t="s">
        <v>26</v>
      </c>
      <c r="B63" s="62" t="s">
        <v>62</v>
      </c>
      <c r="C63" s="63"/>
      <c r="D63" s="63"/>
      <c r="E63" s="64"/>
      <c r="F63" s="64"/>
      <c r="G63" s="61"/>
      <c r="H63" s="46" t="s">
        <v>4</v>
      </c>
    </row>
    <row r="64" spans="1:8" s="45" customFormat="1" ht="15" x14ac:dyDescent="0.2">
      <c r="A64" s="51" t="s">
        <v>27</v>
      </c>
      <c r="B64" s="55">
        <v>2200</v>
      </c>
      <c r="C64" s="55">
        <v>2300</v>
      </c>
      <c r="D64" s="55">
        <v>2400</v>
      </c>
      <c r="E64" s="52"/>
      <c r="F64" s="40"/>
      <c r="G64" s="19">
        <f>ROUND(SUM(B64:F64)/3,2)</f>
        <v>2300</v>
      </c>
      <c r="H64" s="47">
        <v>2300</v>
      </c>
    </row>
    <row r="65" spans="1:8" s="45" customFormat="1" ht="15.75" thickBot="1" x14ac:dyDescent="0.3">
      <c r="A65" s="48" t="s">
        <v>6</v>
      </c>
      <c r="B65" s="53">
        <f>B64*$B62</f>
        <v>33000</v>
      </c>
      <c r="C65" s="54">
        <f>C64*$B62</f>
        <v>34500</v>
      </c>
      <c r="D65" s="54">
        <f>D64*$B62</f>
        <v>36000</v>
      </c>
      <c r="E65" s="49">
        <f>E64*$B62</f>
        <v>0</v>
      </c>
      <c r="F65" s="49">
        <f>F64*$B62</f>
        <v>0</v>
      </c>
      <c r="G65" s="49"/>
      <c r="H65" s="50">
        <f>H64*$B62</f>
        <v>34500</v>
      </c>
    </row>
    <row r="66" spans="1:8" s="45" customFormat="1" ht="13.5" customHeight="1" x14ac:dyDescent="0.2">
      <c r="A66" s="38" t="s">
        <v>25</v>
      </c>
      <c r="B66" s="65" t="s">
        <v>39</v>
      </c>
      <c r="C66" s="65"/>
      <c r="D66" s="65"/>
      <c r="E66" s="65"/>
      <c r="F66" s="65"/>
      <c r="G66" s="37" t="s">
        <v>24</v>
      </c>
      <c r="H66" s="44" t="s">
        <v>4</v>
      </c>
    </row>
    <row r="67" spans="1:8" s="45" customFormat="1" ht="12.75" customHeight="1" x14ac:dyDescent="0.2">
      <c r="A67" s="39" t="s">
        <v>30</v>
      </c>
      <c r="B67" s="59">
        <v>30</v>
      </c>
      <c r="C67" s="58"/>
      <c r="D67" s="58"/>
      <c r="E67" s="41" t="s">
        <v>23</v>
      </c>
      <c r="F67" s="36"/>
      <c r="G67" s="60" t="s">
        <v>40</v>
      </c>
      <c r="H67" s="46" t="s">
        <v>4</v>
      </c>
    </row>
    <row r="68" spans="1:8" s="45" customFormat="1" ht="73.5" customHeight="1" x14ac:dyDescent="0.2">
      <c r="A68" s="39" t="s">
        <v>26</v>
      </c>
      <c r="B68" s="62" t="s">
        <v>57</v>
      </c>
      <c r="C68" s="63"/>
      <c r="D68" s="63"/>
      <c r="E68" s="64"/>
      <c r="F68" s="64"/>
      <c r="G68" s="61"/>
      <c r="H68" s="46" t="s">
        <v>4</v>
      </c>
    </row>
    <row r="69" spans="1:8" s="45" customFormat="1" ht="15" x14ac:dyDescent="0.2">
      <c r="A69" s="51" t="s">
        <v>27</v>
      </c>
      <c r="B69" s="55">
        <v>1200</v>
      </c>
      <c r="C69" s="55">
        <v>1300</v>
      </c>
      <c r="D69" s="55">
        <v>1400</v>
      </c>
      <c r="E69" s="52"/>
      <c r="F69" s="40"/>
      <c r="G69" s="19">
        <f>ROUND(SUM(B69:F69)/3,2)</f>
        <v>1300</v>
      </c>
      <c r="H69" s="47">
        <v>1300</v>
      </c>
    </row>
    <row r="70" spans="1:8" s="45" customFormat="1" ht="15.75" thickBot="1" x14ac:dyDescent="0.3">
      <c r="A70" s="48" t="s">
        <v>6</v>
      </c>
      <c r="B70" s="53">
        <f>B69*$B67</f>
        <v>36000</v>
      </c>
      <c r="C70" s="54">
        <f>C69*$B67</f>
        <v>39000</v>
      </c>
      <c r="D70" s="54">
        <f>D69*$B67</f>
        <v>42000</v>
      </c>
      <c r="E70" s="49">
        <f>E69*$B67</f>
        <v>0</v>
      </c>
      <c r="F70" s="49">
        <f>F69*$B67</f>
        <v>0</v>
      </c>
      <c r="G70" s="49"/>
      <c r="H70" s="50">
        <f>H69*$B67</f>
        <v>39000</v>
      </c>
    </row>
    <row r="71" spans="1:8" s="45" customFormat="1" ht="13.5" customHeight="1" x14ac:dyDescent="0.2">
      <c r="A71" s="38" t="s">
        <v>25</v>
      </c>
      <c r="B71" s="65" t="s">
        <v>41</v>
      </c>
      <c r="C71" s="65"/>
      <c r="D71" s="65"/>
      <c r="E71" s="65"/>
      <c r="F71" s="65"/>
      <c r="G71" s="37" t="s">
        <v>24</v>
      </c>
      <c r="H71" s="44" t="s">
        <v>4</v>
      </c>
    </row>
    <row r="72" spans="1:8" s="45" customFormat="1" ht="12.75" customHeight="1" x14ac:dyDescent="0.2">
      <c r="A72" s="39" t="s">
        <v>30</v>
      </c>
      <c r="B72" s="59">
        <v>20</v>
      </c>
      <c r="C72" s="58"/>
      <c r="D72" s="58"/>
      <c r="E72" s="41" t="s">
        <v>23</v>
      </c>
      <c r="F72" s="36"/>
      <c r="G72" s="60" t="s">
        <v>46</v>
      </c>
      <c r="H72" s="46" t="s">
        <v>4</v>
      </c>
    </row>
    <row r="73" spans="1:8" s="45" customFormat="1" ht="81.75" customHeight="1" x14ac:dyDescent="0.2">
      <c r="A73" s="39" t="s">
        <v>26</v>
      </c>
      <c r="B73" s="62" t="s">
        <v>47</v>
      </c>
      <c r="C73" s="63"/>
      <c r="D73" s="63"/>
      <c r="E73" s="64"/>
      <c r="F73" s="64"/>
      <c r="G73" s="61"/>
      <c r="H73" s="46" t="s">
        <v>4</v>
      </c>
    </row>
    <row r="74" spans="1:8" s="45" customFormat="1" ht="15" x14ac:dyDescent="0.2">
      <c r="A74" s="51" t="s">
        <v>27</v>
      </c>
      <c r="B74" s="55">
        <v>1100</v>
      </c>
      <c r="C74" s="55">
        <v>1200</v>
      </c>
      <c r="D74" s="55">
        <v>1300</v>
      </c>
      <c r="E74" s="52"/>
      <c r="F74" s="40"/>
      <c r="G74" s="19">
        <f>ROUND(SUM(B74:F74)/3,2)</f>
        <v>1200</v>
      </c>
      <c r="H74" s="47">
        <v>1200</v>
      </c>
    </row>
    <row r="75" spans="1:8" s="45" customFormat="1" ht="15.75" thickBot="1" x14ac:dyDescent="0.3">
      <c r="A75" s="48" t="s">
        <v>6</v>
      </c>
      <c r="B75" s="53">
        <f>B74*$B72</f>
        <v>22000</v>
      </c>
      <c r="C75" s="54">
        <f>C74*$B72</f>
        <v>24000</v>
      </c>
      <c r="D75" s="54">
        <f>D74*$B72</f>
        <v>26000</v>
      </c>
      <c r="E75" s="49">
        <f>E74*$B72</f>
        <v>0</v>
      </c>
      <c r="F75" s="49">
        <f>F74*$B72</f>
        <v>0</v>
      </c>
      <c r="G75" s="49"/>
      <c r="H75" s="50">
        <f>H74*$B72</f>
        <v>24000</v>
      </c>
    </row>
    <row r="76" spans="1:8" s="45" customFormat="1" ht="13.5" customHeight="1" x14ac:dyDescent="0.2">
      <c r="A76" s="38" t="s">
        <v>25</v>
      </c>
      <c r="B76" s="65" t="s">
        <v>48</v>
      </c>
      <c r="C76" s="65"/>
      <c r="D76" s="65"/>
      <c r="E76" s="65"/>
      <c r="F76" s="65"/>
      <c r="G76" s="37" t="s">
        <v>24</v>
      </c>
      <c r="H76" s="44" t="s">
        <v>4</v>
      </c>
    </row>
    <row r="77" spans="1:8" s="45" customFormat="1" ht="12.75" customHeight="1" x14ac:dyDescent="0.2">
      <c r="A77" s="39" t="s">
        <v>30</v>
      </c>
      <c r="B77" s="59">
        <v>8</v>
      </c>
      <c r="C77" s="58"/>
      <c r="D77" s="58"/>
      <c r="E77" s="41" t="s">
        <v>23</v>
      </c>
      <c r="F77" s="36"/>
      <c r="G77" s="60" t="s">
        <v>50</v>
      </c>
      <c r="H77" s="46" t="s">
        <v>4</v>
      </c>
    </row>
    <row r="78" spans="1:8" s="45" customFormat="1" ht="71.25" customHeight="1" x14ac:dyDescent="0.2">
      <c r="A78" s="39" t="s">
        <v>26</v>
      </c>
      <c r="B78" s="62" t="s">
        <v>56</v>
      </c>
      <c r="C78" s="63"/>
      <c r="D78" s="63"/>
      <c r="E78" s="64"/>
      <c r="F78" s="64"/>
      <c r="G78" s="61"/>
      <c r="H78" s="46" t="s">
        <v>4</v>
      </c>
    </row>
    <row r="79" spans="1:8" s="45" customFormat="1" ht="15" x14ac:dyDescent="0.2">
      <c r="A79" s="51" t="s">
        <v>27</v>
      </c>
      <c r="B79" s="55">
        <v>2900</v>
      </c>
      <c r="C79" s="55">
        <v>2800</v>
      </c>
      <c r="D79" s="55">
        <v>3000</v>
      </c>
      <c r="E79" s="52"/>
      <c r="F79" s="40"/>
      <c r="G79" s="19">
        <f>ROUND(SUM(B79:F79)/3,2)</f>
        <v>2900</v>
      </c>
      <c r="H79" s="47">
        <v>2900</v>
      </c>
    </row>
    <row r="80" spans="1:8" s="45" customFormat="1" ht="15.75" thickBot="1" x14ac:dyDescent="0.3">
      <c r="A80" s="48" t="s">
        <v>6</v>
      </c>
      <c r="B80" s="53">
        <f>B79*$B77</f>
        <v>23200</v>
      </c>
      <c r="C80" s="54">
        <f>C79*$B77</f>
        <v>22400</v>
      </c>
      <c r="D80" s="54">
        <f>D79*$B77</f>
        <v>24000</v>
      </c>
      <c r="E80" s="49">
        <f>E79*$B77</f>
        <v>0</v>
      </c>
      <c r="F80" s="49">
        <f>F79*$B77</f>
        <v>0</v>
      </c>
      <c r="G80" s="49"/>
      <c r="H80" s="50">
        <f>H79*$B77</f>
        <v>23200</v>
      </c>
    </row>
    <row r="81" spans="1:13" s="45" customFormat="1" ht="13.5" customHeight="1" x14ac:dyDescent="0.2">
      <c r="A81" s="38" t="s">
        <v>25</v>
      </c>
      <c r="B81" s="65" t="s">
        <v>49</v>
      </c>
      <c r="C81" s="65"/>
      <c r="D81" s="65"/>
      <c r="E81" s="65"/>
      <c r="F81" s="65"/>
      <c r="G81" s="37" t="s">
        <v>24</v>
      </c>
      <c r="H81" s="44" t="s">
        <v>4</v>
      </c>
    </row>
    <row r="82" spans="1:13" s="45" customFormat="1" ht="12.75" customHeight="1" x14ac:dyDescent="0.2">
      <c r="A82" s="39" t="s">
        <v>30</v>
      </c>
      <c r="B82" s="59">
        <v>60</v>
      </c>
      <c r="C82" s="58"/>
      <c r="D82" s="58"/>
      <c r="E82" s="41" t="s">
        <v>23</v>
      </c>
      <c r="F82" s="36"/>
      <c r="G82" s="60" t="s">
        <v>51</v>
      </c>
      <c r="H82" s="46" t="s">
        <v>4</v>
      </c>
    </row>
    <row r="83" spans="1:13" s="45" customFormat="1" ht="60" customHeight="1" x14ac:dyDescent="0.2">
      <c r="A83" s="39" t="s">
        <v>26</v>
      </c>
      <c r="B83" s="62" t="s">
        <v>54</v>
      </c>
      <c r="C83" s="63"/>
      <c r="D83" s="63"/>
      <c r="E83" s="64"/>
      <c r="F83" s="64"/>
      <c r="G83" s="61"/>
      <c r="H83" s="46" t="s">
        <v>4</v>
      </c>
    </row>
    <row r="84" spans="1:13" s="45" customFormat="1" ht="15" x14ac:dyDescent="0.2">
      <c r="A84" s="51" t="s">
        <v>27</v>
      </c>
      <c r="B84" s="55">
        <v>350</v>
      </c>
      <c r="C84" s="55">
        <v>300</v>
      </c>
      <c r="D84" s="55">
        <v>380</v>
      </c>
      <c r="E84" s="52"/>
      <c r="F84" s="40"/>
      <c r="G84" s="19">
        <f>ROUND(SUM(B84:F84)/3,2)</f>
        <v>343.33</v>
      </c>
      <c r="H84" s="47">
        <v>343.33</v>
      </c>
    </row>
    <row r="85" spans="1:13" s="45" customFormat="1" ht="15.75" thickBot="1" x14ac:dyDescent="0.3">
      <c r="A85" s="48" t="s">
        <v>6</v>
      </c>
      <c r="B85" s="53">
        <f>B84*$B82</f>
        <v>21000</v>
      </c>
      <c r="C85" s="54">
        <f>C84*$B82</f>
        <v>18000</v>
      </c>
      <c r="D85" s="54">
        <f>D84*$B82</f>
        <v>22800</v>
      </c>
      <c r="E85" s="49">
        <f>E84*$B82</f>
        <v>0</v>
      </c>
      <c r="F85" s="49">
        <f>F84*$B82</f>
        <v>0</v>
      </c>
      <c r="G85" s="49"/>
      <c r="H85" s="50">
        <f>H84*$B82</f>
        <v>20599.8</v>
      </c>
    </row>
    <row r="86" spans="1:13" s="45" customFormat="1" ht="13.5" customHeight="1" x14ac:dyDescent="0.2">
      <c r="A86" s="38" t="s">
        <v>25</v>
      </c>
      <c r="B86" s="65" t="s">
        <v>55</v>
      </c>
      <c r="C86" s="65"/>
      <c r="D86" s="65"/>
      <c r="E86" s="65"/>
      <c r="F86" s="65"/>
      <c r="G86" s="37" t="s">
        <v>24</v>
      </c>
      <c r="H86" s="44" t="s">
        <v>4</v>
      </c>
    </row>
    <row r="87" spans="1:13" s="45" customFormat="1" ht="12.75" customHeight="1" x14ac:dyDescent="0.2">
      <c r="A87" s="39" t="s">
        <v>30</v>
      </c>
      <c r="B87" s="59">
        <v>70</v>
      </c>
      <c r="C87" s="58"/>
      <c r="D87" s="58"/>
      <c r="E87" s="41" t="s">
        <v>23</v>
      </c>
      <c r="F87" s="36"/>
      <c r="G87" s="60" t="s">
        <v>52</v>
      </c>
      <c r="H87" s="46" t="s">
        <v>4</v>
      </c>
    </row>
    <row r="88" spans="1:13" s="45" customFormat="1" ht="50.25" customHeight="1" x14ac:dyDescent="0.2">
      <c r="A88" s="39" t="s">
        <v>26</v>
      </c>
      <c r="B88" s="62" t="s">
        <v>53</v>
      </c>
      <c r="C88" s="63"/>
      <c r="D88" s="63"/>
      <c r="E88" s="64"/>
      <c r="F88" s="64"/>
      <c r="G88" s="61"/>
      <c r="H88" s="46" t="s">
        <v>4</v>
      </c>
    </row>
    <row r="89" spans="1:13" s="45" customFormat="1" ht="15" x14ac:dyDescent="0.2">
      <c r="A89" s="51" t="s">
        <v>27</v>
      </c>
      <c r="B89" s="55">
        <v>250</v>
      </c>
      <c r="C89" s="55">
        <v>260</v>
      </c>
      <c r="D89" s="55">
        <v>280</v>
      </c>
      <c r="E89" s="52"/>
      <c r="F89" s="40"/>
      <c r="G89" s="19">
        <f>ROUND(SUM(B89:F89)/3,2)</f>
        <v>263.33</v>
      </c>
      <c r="H89" s="47">
        <v>263.33</v>
      </c>
    </row>
    <row r="90" spans="1:13" s="45" customFormat="1" ht="15.75" thickBot="1" x14ac:dyDescent="0.3">
      <c r="A90" s="48" t="s">
        <v>6</v>
      </c>
      <c r="B90" s="53">
        <f>B89*$B87</f>
        <v>17500</v>
      </c>
      <c r="C90" s="54">
        <f>C89*$B87</f>
        <v>18200</v>
      </c>
      <c r="D90" s="54">
        <f>D89*$B87</f>
        <v>19600</v>
      </c>
      <c r="E90" s="49">
        <f>E89*$B87</f>
        <v>0</v>
      </c>
      <c r="F90" s="49">
        <f>F89*$B87</f>
        <v>0</v>
      </c>
      <c r="G90" s="49"/>
      <c r="H90" s="50">
        <f>H89*$B87</f>
        <v>18433.099999999999</v>
      </c>
    </row>
    <row r="91" spans="1:13" ht="13.5" thickBot="1" x14ac:dyDescent="0.25">
      <c r="A91" s="23" t="s">
        <v>7</v>
      </c>
      <c r="B91" s="24">
        <f>B15+B20+B25+B30+B35+B40+B45+B50+B55+B60+B65+B70+B75+B80+B85+B90</f>
        <v>816020</v>
      </c>
      <c r="C91" s="24">
        <f>C15+C20+C25+C30+C35+C40+C45+C50+C55+C60+C65+C70+C75+C80+C85+C90</f>
        <v>831100</v>
      </c>
      <c r="D91" s="24">
        <f>D15+D20+D25+D30+D35+D40+D45+D50+D55+D60+D65+D70+D75+D80+D85+D90</f>
        <v>854080</v>
      </c>
      <c r="E91" s="24">
        <f>E15+E20+E25+E30+E35+E40+E45+E50+E55+E60+E65+E70+E75+E80+E85+E90</f>
        <v>0</v>
      </c>
      <c r="F91" s="24">
        <f>F15+F20+F25+F30+F35+F40+F45+F50+F55+F60+F65+F70+F75+F80+F85+F90</f>
        <v>0</v>
      </c>
      <c r="G91" s="25"/>
      <c r="H91" s="25"/>
      <c r="I91" s="3"/>
      <c r="J91" s="3"/>
      <c r="K91" s="3"/>
      <c r="L91" s="3"/>
    </row>
    <row r="92" spans="1:13" s="30" customFormat="1" ht="15" x14ac:dyDescent="0.25">
      <c r="A92" s="31" t="s">
        <v>63</v>
      </c>
      <c r="B92" s="26"/>
      <c r="C92" s="26"/>
      <c r="D92" s="26"/>
      <c r="E92" s="26"/>
      <c r="F92" s="26"/>
      <c r="G92" s="27" t="s">
        <v>12</v>
      </c>
      <c r="H92" s="28">
        <f>H15+H20+H25+H30+H35+H40+H45+H50+H55+H60+H65+H70+H75+H80+H85+H90</f>
        <v>833732.9</v>
      </c>
      <c r="I92" s="29"/>
      <c r="J92" s="29"/>
      <c r="K92" s="29"/>
      <c r="L92" s="29"/>
      <c r="M92" s="29"/>
    </row>
    <row r="93" spans="1:13" s="30" customFormat="1" ht="15" x14ac:dyDescent="0.25">
      <c r="A93" s="26"/>
      <c r="B93" s="26"/>
      <c r="C93" s="26"/>
      <c r="D93" s="26"/>
      <c r="E93" s="26"/>
      <c r="F93" s="26"/>
      <c r="G93" s="27"/>
      <c r="H93" s="28"/>
      <c r="I93" s="29"/>
      <c r="J93" s="29"/>
      <c r="K93" s="29"/>
      <c r="L93" s="29"/>
      <c r="M93" s="29"/>
    </row>
    <row r="94" spans="1:13" s="32" customFormat="1" ht="15" customHeight="1" x14ac:dyDescent="0.25">
      <c r="A94" s="43" t="s">
        <v>15</v>
      </c>
      <c r="B94" s="74" t="s">
        <v>64</v>
      </c>
      <c r="C94" s="74"/>
      <c r="D94" s="74"/>
      <c r="E94" s="74"/>
      <c r="F94" s="74"/>
      <c r="G94" s="74"/>
      <c r="H94" s="74"/>
    </row>
    <row r="95" spans="1:13" s="32" customFormat="1" ht="15" customHeight="1" x14ac:dyDescent="0.25">
      <c r="A95" s="43" t="s">
        <v>16</v>
      </c>
      <c r="B95" s="74" t="s">
        <v>65</v>
      </c>
      <c r="C95" s="74"/>
      <c r="D95" s="74"/>
      <c r="E95" s="74"/>
      <c r="F95" s="74"/>
      <c r="G95" s="74"/>
      <c r="H95" s="74"/>
    </row>
    <row r="96" spans="1:13" s="32" customFormat="1" ht="15" customHeight="1" x14ac:dyDescent="0.25">
      <c r="A96" s="43" t="s">
        <v>17</v>
      </c>
      <c r="B96" s="74" t="s">
        <v>66</v>
      </c>
      <c r="C96" s="74"/>
      <c r="D96" s="74"/>
      <c r="E96" s="74"/>
      <c r="F96" s="74"/>
      <c r="G96" s="74"/>
      <c r="H96" s="74"/>
    </row>
    <row r="97" spans="1:12" s="30" customFormat="1" ht="15" x14ac:dyDescent="0.25">
      <c r="A97" s="26"/>
      <c r="B97" s="26"/>
      <c r="C97" s="26"/>
      <c r="D97" s="26"/>
      <c r="E97" s="26"/>
      <c r="F97" s="26"/>
      <c r="G97" s="26"/>
      <c r="H97" s="26"/>
    </row>
    <row r="98" spans="1:12" ht="15" x14ac:dyDescent="0.25">
      <c r="A98" s="26" t="s">
        <v>13</v>
      </c>
      <c r="B98" s="33"/>
      <c r="C98" s="33"/>
      <c r="D98" s="33"/>
      <c r="E98" s="33"/>
      <c r="F98" s="33"/>
      <c r="G98" s="33"/>
      <c r="H98" s="27" t="s">
        <v>14</v>
      </c>
      <c r="I98" s="3"/>
      <c r="J98" s="3"/>
      <c r="K98" s="3"/>
      <c r="L98" s="3"/>
    </row>
  </sheetData>
  <sheetProtection selectLockedCells="1" selectUnlockedCells="1"/>
  <mergeCells count="73">
    <mergeCell ref="B95:H95"/>
    <mergeCell ref="B96:H96"/>
    <mergeCell ref="B94:H94"/>
    <mergeCell ref="B11:F11"/>
    <mergeCell ref="B12:D12"/>
    <mergeCell ref="B16:F16"/>
    <mergeCell ref="G17:G18"/>
    <mergeCell ref="B18:F18"/>
    <mergeCell ref="B21:F21"/>
    <mergeCell ref="G22:G23"/>
    <mergeCell ref="B23:F23"/>
    <mergeCell ref="B31:F31"/>
    <mergeCell ref="G32:G33"/>
    <mergeCell ref="B38:F38"/>
    <mergeCell ref="G47:G48"/>
    <mergeCell ref="B48:F48"/>
    <mergeCell ref="B9:F9"/>
    <mergeCell ref="G12:G13"/>
    <mergeCell ref="B13:F13"/>
    <mergeCell ref="C6:H6"/>
    <mergeCell ref="A7:B7"/>
    <mergeCell ref="C7:H7"/>
    <mergeCell ref="C8:H8"/>
    <mergeCell ref="A8:B8"/>
    <mergeCell ref="G52:G53"/>
    <mergeCell ref="B53:F53"/>
    <mergeCell ref="B56:F56"/>
    <mergeCell ref="G77:G78"/>
    <mergeCell ref="B78:F78"/>
    <mergeCell ref="B76:F76"/>
    <mergeCell ref="B71:F71"/>
    <mergeCell ref="B66:F66"/>
    <mergeCell ref="G67:G68"/>
    <mergeCell ref="B68:F68"/>
    <mergeCell ref="G57:G58"/>
    <mergeCell ref="B58:F58"/>
    <mergeCell ref="B61:F61"/>
    <mergeCell ref="G62:G63"/>
    <mergeCell ref="B63:F63"/>
    <mergeCell ref="B81:F81"/>
    <mergeCell ref="B26:F26"/>
    <mergeCell ref="G27:G28"/>
    <mergeCell ref="B28:F28"/>
    <mergeCell ref="B46:F46"/>
    <mergeCell ref="B33:F33"/>
    <mergeCell ref="B41:F41"/>
    <mergeCell ref="G42:G43"/>
    <mergeCell ref="B43:F43"/>
    <mergeCell ref="B42:D42"/>
    <mergeCell ref="G72:G73"/>
    <mergeCell ref="B73:F73"/>
    <mergeCell ref="B36:F36"/>
    <mergeCell ref="G37:G38"/>
    <mergeCell ref="B72:D72"/>
    <mergeCell ref="B77:D77"/>
    <mergeCell ref="G82:G83"/>
    <mergeCell ref="B83:F83"/>
    <mergeCell ref="B86:F86"/>
    <mergeCell ref="G87:G88"/>
    <mergeCell ref="B88:F88"/>
    <mergeCell ref="B82:D82"/>
    <mergeCell ref="B87:D87"/>
    <mergeCell ref="B17:D17"/>
    <mergeCell ref="B22:D22"/>
    <mergeCell ref="B27:D27"/>
    <mergeCell ref="B32:D32"/>
    <mergeCell ref="B37:D37"/>
    <mergeCell ref="B47:D47"/>
    <mergeCell ref="B52:D52"/>
    <mergeCell ref="B57:D57"/>
    <mergeCell ref="B62:D62"/>
    <mergeCell ref="B67:D67"/>
    <mergeCell ref="B51:F51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2022-07-18T10:21:04Z</cp:lastPrinted>
  <dcterms:created xsi:type="dcterms:W3CDTF">2012-04-02T10:33:59Z</dcterms:created>
  <dcterms:modified xsi:type="dcterms:W3CDTF">2022-07-18T10:21:07Z</dcterms:modified>
</cp:coreProperties>
</file>