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Лист2!$A$1:$H$29</definedName>
    <definedName name="Print_Titles_0" localSheetId="0">Лист2!$5:$6</definedName>
    <definedName name="_xlnm.Print_Titles" localSheetId="0">Лист2!$5:$6</definedName>
    <definedName name="_xlnm.Print_Area" localSheetId="0">Лист2!$A$1:$H$29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B22" i="1"/>
  <c r="H23" i="1"/>
  <c r="H21" i="1"/>
  <c r="F21" i="1"/>
  <c r="E21" i="1"/>
  <c r="D21" i="1"/>
  <c r="C21" i="1"/>
  <c r="B21" i="1"/>
  <c r="G20" i="1"/>
  <c r="H16" i="1" l="1"/>
  <c r="F16" i="1"/>
  <c r="E16" i="1"/>
  <c r="D16" i="1"/>
  <c r="C16" i="1"/>
  <c r="B16" i="1"/>
  <c r="G15" i="1"/>
  <c r="H11" i="1"/>
  <c r="F11" i="1"/>
  <c r="E11" i="1"/>
  <c r="D11" i="1"/>
  <c r="C11" i="1"/>
  <c r="B11" i="1"/>
  <c r="G10" i="1"/>
</calcChain>
</file>

<file path=xl/sharedStrings.xml><?xml version="1.0" encoding="utf-8"?>
<sst xmlns="http://schemas.openxmlformats.org/spreadsheetml/2006/main" count="60" uniqueCount="38">
  <si>
    <t>IV. 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</si>
  <si>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</si>
  <si>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</si>
  <si>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поставка периферийного оборудования и запасных частей для средств вычислительной техники</t>
  </si>
  <si>
    <t>Метод расчета:</t>
  </si>
  <si>
    <t>метод сопоставимых рыночных цен (анализа рынка)                    
Всего ценовых предложений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</si>
  <si>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</si>
  <si>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</si>
  <si>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</si>
  <si>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</si>
  <si>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</si>
  <si>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</t>
  </si>
  <si>
    <t>Блок бесперебойного питания</t>
  </si>
  <si>
    <t xml:space="preserve">Код ОКПД2:
</t>
  </si>
  <si>
    <t>Х</t>
  </si>
  <si>
    <t>Количество, шт</t>
  </si>
  <si>
    <t>26.20.16.190</t>
  </si>
  <si>
    <t>Технические характеристики товара</t>
  </si>
  <si>
    <t>Цена за ед. товара, руб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</si>
  <si>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</si>
  <si>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</si>
  <si>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</si>
  <si>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</si>
  <si>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</si>
  <si>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</si>
  <si>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</si>
  <si>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</si>
  <si>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Аккумуляторная батарея</t>
  </si>
  <si>
    <r>
      <t xml:space="preserve">Свинцово-кислотный аккумулятор для импульсных блоков бесперебойного питания.
</t>
    </r>
    <r>
      <rPr>
        <u/>
        <sz val="7"/>
        <rFont val="Times New Roman"/>
        <family val="1"/>
        <charset val="204"/>
      </rPr>
      <t>Характеристики</t>
    </r>
    <r>
      <rPr>
        <sz val="7"/>
        <rFont val="Times New Roman"/>
        <family val="1"/>
        <charset val="1"/>
      </rPr>
      <t>:
- модель HR (высокая энергоотдача) 1234W F2 (эквивалент не предусмотрен в связи с необходимостью совместимости с уже используемым оборудованием Заказчика);
- напряжение питания - не менее 12 В;
- ёмкость аккумулятора - не ниже 9 Ач;
- внутреннее сопротивление - не более 19 мОм;
- напряжение зарядки — не более 15 В;
- ток зарядки — не более 3,4 А;
- тип клемм - F2 (7,95х6,35 мм).</t>
    </r>
  </si>
  <si>
    <r>
      <t xml:space="preserve">Линейно-интерактивный импульсный блок питания для обеспечения стабилизации напряжения.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максимальная выходная мощность – не менее 800 ВА;
- эффективная мощность - не менее 480 Ватт;
- поддержка холодного старта;
- номинальное выходное напряжение - 230 В;
- количество выходных розеток евростандарта с заземлением - не менее 4 шт;
- минимальное входное напряжение - не более 150 В;
- максимальное входное напряжение - не менее 280 В;
- максимальный входной ток - не менее 3 А;
- тип выходного сигнала - ступенчатая аппроксимация синусоиды при работе от аккумулятора;
- максимальная энергия входного импульсного воздействия - не менее 273 Дж;
- поддержка режима AVR (автоматическая регулировка напряжения);
- возможность защиты телефонной линии.</t>
    </r>
  </si>
  <si>
    <t>Переключатель КВМ</t>
  </si>
  <si>
    <t>26.20.40.110</t>
  </si>
  <si>
    <t>коммерческое предложение от 04.10.2017 № 347, от 05.10.2017 № 349</t>
  </si>
  <si>
    <t>коммерческое предложение от 04.10.2017 № б/н, от 04.10.2017 № б/н</t>
  </si>
  <si>
    <t>коммерческое предложение от 03.10.2017 № 018, от 04.10.2017 № 019</t>
  </si>
  <si>
    <t>Дата составления: 05.10.2017</t>
  </si>
  <si>
    <r>
      <t xml:space="preserve">КВМ-переключатель с портами VGA и USB
</t>
    </r>
    <r>
      <rPr>
        <u/>
        <sz val="7"/>
        <rFont val="Times New Roman"/>
        <family val="1"/>
        <charset val="204"/>
      </rPr>
      <t>Характеристики</t>
    </r>
    <r>
      <rPr>
        <sz val="7"/>
        <rFont val="Times New Roman"/>
        <family val="1"/>
        <charset val="1"/>
      </rPr>
      <t>:
- наличие кнопки переключения порта;
- наличие индикаторов выбранного порта;
- количество подключаемых персональных компьютеров - не менее 4 шт;
- наличие автосканирования портов;
- разрешение для локальной консоли — не менее 2048х1536 точек;
- наличие разъёмов для подключения консоли управления - VGA, USB Type-A (2 шт);
- наличие разъёмов для подключения компьютеров - VGA (4 шт), USB Type-B (4 шт);
- питание — от разъёмов USB (не требует внешнего питания);
- наличие в комплектации кабелей КВМ - не  менее 2 шт.</t>
    </r>
  </si>
  <si>
    <t>аукцион в электронной форме
ИКЗ 173862200236886220100100550010000242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</si>
</sst>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b/>
      <sz val="12"/>
      <color rgb="FF984807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7"/>
      <name val="Times New Roman"/>
      <family val="1"/>
      <charset val="1"/>
    </font>
    <font>
      <u/>
      <sz val="7"/>
      <name val="Times New Roman"/>
      <family val="1"/>
      <charset val="204"/>
    </font>
    <font>
      <sz val="11"/>
      <color rgb="FF000099"/>
      <name val="Times New Roman"/>
      <family val="1"/>
      <charset val="1"/>
    </font>
    <font>
      <b/>
      <sz val="9"/>
      <color rgb="FF00009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CD5B5"/>
        <bgColor rgb="FFFFFFCC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top" wrapText="1"/>
    </xf>
    <xf numFmtId="0" fontId="6" fillId="2" borderId="18" xfId="0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vertical="top" wrapText="1"/>
    </xf>
    <xf numFmtId="4" fontId="6" fillId="2" borderId="8" xfId="0" applyNumberFormat="1" applyFont="1" applyFill="1" applyBorder="1" applyAlignment="1">
      <alignment vertical="top"/>
    </xf>
    <xf numFmtId="4" fontId="10" fillId="2" borderId="18" xfId="0" applyNumberFormat="1" applyFont="1" applyFill="1" applyBorder="1" applyAlignment="1">
      <alignment vertical="top"/>
    </xf>
    <xf numFmtId="0" fontId="1" fillId="2" borderId="19" xfId="0" applyFont="1" applyFill="1" applyBorder="1" applyAlignment="1">
      <alignment horizontal="center"/>
    </xf>
    <xf numFmtId="4" fontId="6" fillId="2" borderId="20" xfId="0" applyNumberFormat="1" applyFont="1" applyFill="1" applyBorder="1"/>
    <xf numFmtId="4" fontId="6" fillId="2" borderId="21" xfId="0" applyNumberFormat="1" applyFont="1" applyFill="1" applyBorder="1"/>
    <xf numFmtId="0" fontId="11" fillId="2" borderId="22" xfId="0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vertical="top" wrapText="1"/>
    </xf>
    <xf numFmtId="0" fontId="13" fillId="2" borderId="22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4" fontId="16" fillId="2" borderId="0" xfId="0" applyNumberFormat="1" applyFont="1" applyFill="1"/>
    <xf numFmtId="0" fontId="6" fillId="2" borderId="0" xfId="0" applyFont="1" applyFill="1"/>
    <xf numFmtId="0" fontId="1" fillId="2" borderId="0" xfId="0" applyFont="1" applyFill="1" applyAlignment="1"/>
    <xf numFmtId="0" fontId="6" fillId="0" borderId="0" xfId="0" applyFont="1" applyAlignment="1">
      <alignment horizontal="right"/>
    </xf>
    <xf numFmtId="0" fontId="1" fillId="3" borderId="11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9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H2"/>
    </sheetView>
  </sheetViews>
  <sheetFormatPr defaultRowHeight="12.75" x14ac:dyDescent="0.2"/>
  <cols>
    <col min="1" max="1" width="20" style="35" customWidth="1"/>
    <col min="2" max="6" width="10.7109375" style="1" customWidth="1"/>
    <col min="7" max="7" width="11.7109375" style="1" customWidth="1"/>
    <col min="8" max="8" width="11.5703125" style="1"/>
    <col min="9" max="12" width="11.5703125" style="2"/>
    <col min="13" max="1025" width="11.5703125" style="1"/>
  </cols>
  <sheetData>
    <row r="1" spans="1:8" s="1" customFormat="1" ht="15.7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2" spans="1:8" s="1" customFormat="1" ht="32.25" customHeight="1" x14ac:dyDescent="0.25">
      <c r="A2" s="45" t="s">
        <v>1</v>
      </c>
      <c r="B2" s="42" t="s">
        <v>37</v>
      </c>
      <c r="C2" s="42"/>
      <c r="D2" s="42"/>
      <c r="E2" s="42"/>
      <c r="F2" s="42"/>
      <c r="G2" s="42"/>
      <c r="H2" s="42"/>
    </row>
    <row r="3" spans="1:8" s="1" customFormat="1" ht="47.25" customHeight="1" x14ac:dyDescent="0.2">
      <c r="A3" s="44" t="s">
        <v>2</v>
      </c>
      <c r="B3" s="41" t="s">
        <v>3</v>
      </c>
      <c r="C3" s="41"/>
      <c r="D3" s="41"/>
      <c r="E3" s="41"/>
      <c r="F3" s="41"/>
      <c r="G3" s="41"/>
      <c r="H3" s="41"/>
    </row>
    <row r="4" spans="1:8" s="1" customFormat="1" ht="31.5" customHeight="1" x14ac:dyDescent="0.25">
      <c r="A4" s="3" t="s">
        <v>4</v>
      </c>
      <c r="B4" s="42" t="s">
        <v>5</v>
      </c>
      <c r="C4" s="42"/>
      <c r="D4" s="42"/>
      <c r="E4" s="42"/>
      <c r="F4" s="42"/>
      <c r="G4" s="42"/>
      <c r="H4" s="4">
        <v>3</v>
      </c>
    </row>
    <row r="5" spans="1:8" s="1" customFormat="1" ht="15" x14ac:dyDescent="0.25">
      <c r="A5" s="5" t="s">
        <v>6</v>
      </c>
      <c r="B5" s="43" t="s">
        <v>7</v>
      </c>
      <c r="C5" s="43"/>
      <c r="D5" s="43"/>
      <c r="E5" s="43"/>
      <c r="F5" s="43"/>
      <c r="G5" s="6" t="s">
        <v>8</v>
      </c>
      <c r="H5" s="7" t="s">
        <v>9</v>
      </c>
    </row>
    <row r="6" spans="1:8" s="1" customFormat="1" ht="15" x14ac:dyDescent="0.25">
      <c r="A6" s="8"/>
      <c r="B6" s="9">
        <v>1</v>
      </c>
      <c r="C6" s="9">
        <v>2</v>
      </c>
      <c r="D6" s="9">
        <v>3</v>
      </c>
      <c r="E6" s="9">
        <v>4</v>
      </c>
      <c r="F6" s="9">
        <v>5</v>
      </c>
      <c r="G6" s="10" t="s">
        <v>10</v>
      </c>
      <c r="H6" s="11" t="s">
        <v>10</v>
      </c>
    </row>
    <row r="7" spans="1:8" s="1" customFormat="1" ht="13.5" customHeight="1" x14ac:dyDescent="0.2">
      <c r="A7" s="12" t="s">
        <v>11</v>
      </c>
      <c r="B7" s="37" t="s">
        <v>12</v>
      </c>
      <c r="C7" s="37"/>
      <c r="D7" s="37"/>
      <c r="E7" s="37"/>
      <c r="F7" s="37"/>
      <c r="G7" s="13" t="s">
        <v>13</v>
      </c>
      <c r="H7" s="14" t="s">
        <v>14</v>
      </c>
    </row>
    <row r="8" spans="1:8" s="1" customFormat="1" ht="15" x14ac:dyDescent="0.2">
      <c r="A8" s="15" t="s">
        <v>15</v>
      </c>
      <c r="B8" s="38">
        <v>1</v>
      </c>
      <c r="C8" s="38"/>
      <c r="D8" s="38"/>
      <c r="E8" s="38"/>
      <c r="F8" s="38"/>
      <c r="G8" s="16" t="s">
        <v>31</v>
      </c>
      <c r="H8" s="17" t="s">
        <v>14</v>
      </c>
    </row>
    <row r="9" spans="1:8" s="1" customFormat="1" ht="146.25" customHeight="1" x14ac:dyDescent="0.2">
      <c r="A9" s="18" t="s">
        <v>17</v>
      </c>
      <c r="B9" s="39" t="s">
        <v>29</v>
      </c>
      <c r="C9" s="39"/>
      <c r="D9" s="39"/>
      <c r="E9" s="39"/>
      <c r="F9" s="39"/>
      <c r="G9" s="39"/>
      <c r="H9" s="19" t="s">
        <v>14</v>
      </c>
    </row>
    <row r="10" spans="1:8" s="1" customFormat="1" ht="15" x14ac:dyDescent="0.2">
      <c r="A10" s="15" t="s">
        <v>18</v>
      </c>
      <c r="B10" s="20">
        <v>9790</v>
      </c>
      <c r="C10" s="20">
        <v>9876</v>
      </c>
      <c r="D10" s="20">
        <v>9943</v>
      </c>
      <c r="E10" s="20"/>
      <c r="F10" s="20"/>
      <c r="G10" s="21">
        <f>SUM(B10:F10)/$H$4</f>
        <v>9869.6666666666661</v>
      </c>
      <c r="H10" s="22">
        <v>9870</v>
      </c>
    </row>
    <row r="11" spans="1:8" s="1" customFormat="1" ht="15.75" thickBot="1" x14ac:dyDescent="0.3">
      <c r="A11" s="23" t="s">
        <v>19</v>
      </c>
      <c r="B11" s="24">
        <f>B10*$B8</f>
        <v>9790</v>
      </c>
      <c r="C11" s="24">
        <f>C10*$B8</f>
        <v>9876</v>
      </c>
      <c r="D11" s="24">
        <f>D10*$B8</f>
        <v>9943</v>
      </c>
      <c r="E11" s="24">
        <f>E10*$B8</f>
        <v>0</v>
      </c>
      <c r="F11" s="24">
        <f>F10*$B8</f>
        <v>0</v>
      </c>
      <c r="G11" s="24"/>
      <c r="H11" s="25">
        <f>H10*$B8</f>
        <v>9870</v>
      </c>
    </row>
    <row r="12" spans="1:8" s="1" customFormat="1" ht="13.5" customHeight="1" x14ac:dyDescent="0.2">
      <c r="A12" s="12" t="s">
        <v>11</v>
      </c>
      <c r="B12" s="37" t="s">
        <v>27</v>
      </c>
      <c r="C12" s="37"/>
      <c r="D12" s="37"/>
      <c r="E12" s="37"/>
      <c r="F12" s="37"/>
      <c r="G12" s="13" t="s">
        <v>13</v>
      </c>
      <c r="H12" s="14" t="s">
        <v>14</v>
      </c>
    </row>
    <row r="13" spans="1:8" s="1" customFormat="1" ht="15" x14ac:dyDescent="0.2">
      <c r="A13" s="15" t="s">
        <v>15</v>
      </c>
      <c r="B13" s="38">
        <v>12</v>
      </c>
      <c r="C13" s="38"/>
      <c r="D13" s="38"/>
      <c r="E13" s="38"/>
      <c r="F13" s="38"/>
      <c r="G13" s="16" t="s">
        <v>31</v>
      </c>
      <c r="H13" s="17" t="s">
        <v>14</v>
      </c>
    </row>
    <row r="14" spans="1:8" s="1" customFormat="1" ht="105" customHeight="1" x14ac:dyDescent="0.2">
      <c r="A14" s="18" t="s">
        <v>17</v>
      </c>
      <c r="B14" s="39" t="s">
        <v>28</v>
      </c>
      <c r="C14" s="39"/>
      <c r="D14" s="39"/>
      <c r="E14" s="39"/>
      <c r="F14" s="39"/>
      <c r="G14" s="39"/>
      <c r="H14" s="19" t="s">
        <v>14</v>
      </c>
    </row>
    <row r="15" spans="1:8" s="1" customFormat="1" ht="15" x14ac:dyDescent="0.2">
      <c r="A15" s="15" t="s">
        <v>18</v>
      </c>
      <c r="B15" s="20">
        <v>1474</v>
      </c>
      <c r="C15" s="20">
        <v>1537</v>
      </c>
      <c r="D15" s="20">
        <v>1561</v>
      </c>
      <c r="E15" s="20"/>
      <c r="F15" s="20"/>
      <c r="G15" s="21">
        <f>SUM(B15:F15)/$H$4</f>
        <v>1524</v>
      </c>
      <c r="H15" s="22">
        <v>1524</v>
      </c>
    </row>
    <row r="16" spans="1:8" s="1" customFormat="1" ht="15.75" thickBot="1" x14ac:dyDescent="0.3">
      <c r="A16" s="23" t="s">
        <v>19</v>
      </c>
      <c r="B16" s="24">
        <f>B15*$B13</f>
        <v>17688</v>
      </c>
      <c r="C16" s="24">
        <f>C15*$B13</f>
        <v>18444</v>
      </c>
      <c r="D16" s="24">
        <f>D15*$B13</f>
        <v>18732</v>
      </c>
      <c r="E16" s="24">
        <f>E15*$B13</f>
        <v>0</v>
      </c>
      <c r="F16" s="24">
        <f>F15*$B13</f>
        <v>0</v>
      </c>
      <c r="G16" s="24"/>
      <c r="H16" s="25">
        <f>H15*$B13</f>
        <v>18288</v>
      </c>
    </row>
    <row r="17" spans="1:13" s="1" customFormat="1" ht="13.5" customHeight="1" x14ac:dyDescent="0.2">
      <c r="A17" s="12" t="s">
        <v>11</v>
      </c>
      <c r="B17" s="37" t="s">
        <v>30</v>
      </c>
      <c r="C17" s="37"/>
      <c r="D17" s="37"/>
      <c r="E17" s="37"/>
      <c r="F17" s="37"/>
      <c r="G17" s="13" t="s">
        <v>13</v>
      </c>
      <c r="H17" s="14" t="s">
        <v>14</v>
      </c>
    </row>
    <row r="18" spans="1:13" s="1" customFormat="1" ht="15" x14ac:dyDescent="0.2">
      <c r="A18" s="15" t="s">
        <v>15</v>
      </c>
      <c r="B18" s="38">
        <v>4</v>
      </c>
      <c r="C18" s="38"/>
      <c r="D18" s="38"/>
      <c r="E18" s="38"/>
      <c r="F18" s="38"/>
      <c r="G18" s="16" t="s">
        <v>16</v>
      </c>
      <c r="H18" s="17" t="s">
        <v>14</v>
      </c>
    </row>
    <row r="19" spans="1:13" s="1" customFormat="1" ht="115.5" customHeight="1" x14ac:dyDescent="0.2">
      <c r="A19" s="18" t="s">
        <v>17</v>
      </c>
      <c r="B19" s="39" t="s">
        <v>36</v>
      </c>
      <c r="C19" s="39"/>
      <c r="D19" s="39"/>
      <c r="E19" s="39"/>
      <c r="F19" s="39"/>
      <c r="G19" s="39"/>
      <c r="H19" s="19" t="s">
        <v>14</v>
      </c>
    </row>
    <row r="20" spans="1:13" s="1" customFormat="1" ht="15" x14ac:dyDescent="0.2">
      <c r="A20" s="15" t="s">
        <v>18</v>
      </c>
      <c r="B20" s="20">
        <v>3700</v>
      </c>
      <c r="C20" s="20">
        <v>4016</v>
      </c>
      <c r="D20" s="20">
        <v>3842</v>
      </c>
      <c r="E20" s="20"/>
      <c r="F20" s="20"/>
      <c r="G20" s="21">
        <f>SUM(B20:F20)/$H$4</f>
        <v>3852.6666666666665</v>
      </c>
      <c r="H20" s="22">
        <v>3853</v>
      </c>
    </row>
    <row r="21" spans="1:13" s="1" customFormat="1" ht="15.75" thickBot="1" x14ac:dyDescent="0.3">
      <c r="A21" s="23" t="s">
        <v>19</v>
      </c>
      <c r="B21" s="24">
        <f>B20*$B18</f>
        <v>14800</v>
      </c>
      <c r="C21" s="24">
        <f>C20*$B18</f>
        <v>16064</v>
      </c>
      <c r="D21" s="24">
        <f>D20*$B18</f>
        <v>15368</v>
      </c>
      <c r="E21" s="24">
        <f>E20*$B18</f>
        <v>0</v>
      </c>
      <c r="F21" s="24">
        <f>F20*$B18</f>
        <v>0</v>
      </c>
      <c r="G21" s="24"/>
      <c r="H21" s="25">
        <f>H20*$B18</f>
        <v>15412</v>
      </c>
    </row>
    <row r="22" spans="1:13" s="29" customFormat="1" ht="15" thickBot="1" x14ac:dyDescent="0.25">
      <c r="A22" s="26" t="s">
        <v>20</v>
      </c>
      <c r="B22" s="27">
        <f>B11+B16+B21</f>
        <v>42278</v>
      </c>
      <c r="C22" s="27">
        <f t="shared" ref="C22:F22" si="0">C11+C16+C21</f>
        <v>44384</v>
      </c>
      <c r="D22" s="27">
        <f t="shared" si="0"/>
        <v>44043</v>
      </c>
      <c r="E22" s="27">
        <f t="shared" si="0"/>
        <v>0</v>
      </c>
      <c r="F22" s="27">
        <f t="shared" si="0"/>
        <v>0</v>
      </c>
      <c r="G22" s="28"/>
      <c r="H22" s="28"/>
    </row>
    <row r="23" spans="1:13" s="34" customFormat="1" ht="15" x14ac:dyDescent="0.25">
      <c r="A23" s="30" t="s">
        <v>35</v>
      </c>
      <c r="B23" s="30"/>
      <c r="C23" s="30"/>
      <c r="D23" s="30"/>
      <c r="E23" s="30"/>
      <c r="F23" s="30"/>
      <c r="G23" s="31" t="s">
        <v>21</v>
      </c>
      <c r="H23" s="32">
        <f>H11+H16+H21</f>
        <v>43570</v>
      </c>
      <c r="I23" s="33"/>
      <c r="J23" s="33"/>
      <c r="K23" s="33"/>
      <c r="L23" s="33"/>
      <c r="M23" s="33"/>
    </row>
    <row r="25" spans="1:13" s="34" customFormat="1" ht="15" x14ac:dyDescent="0.25">
      <c r="A25" s="31" t="s">
        <v>22</v>
      </c>
      <c r="B25" s="30" t="s">
        <v>32</v>
      </c>
      <c r="C25" s="30"/>
      <c r="D25" s="30"/>
      <c r="E25" s="30"/>
      <c r="F25" s="30"/>
      <c r="G25" s="30"/>
      <c r="H25" s="30"/>
    </row>
    <row r="26" spans="1:13" s="34" customFormat="1" ht="15" x14ac:dyDescent="0.25">
      <c r="A26" s="31" t="s">
        <v>23</v>
      </c>
      <c r="B26" s="30" t="s">
        <v>33</v>
      </c>
      <c r="C26" s="30"/>
      <c r="D26" s="30"/>
      <c r="E26" s="30"/>
      <c r="F26" s="30"/>
      <c r="G26" s="30"/>
      <c r="H26" s="30"/>
    </row>
    <row r="27" spans="1:13" s="34" customFormat="1" ht="15" x14ac:dyDescent="0.25">
      <c r="A27" s="31" t="s">
        <v>24</v>
      </c>
      <c r="B27" s="30" t="s">
        <v>34</v>
      </c>
      <c r="C27" s="30"/>
      <c r="D27" s="30"/>
      <c r="E27" s="30"/>
      <c r="F27" s="30"/>
      <c r="G27" s="30"/>
      <c r="H27" s="30"/>
    </row>
    <row r="28" spans="1:13" s="34" customFormat="1" ht="15" x14ac:dyDescent="0.25">
      <c r="A28" s="30"/>
      <c r="B28" s="30"/>
      <c r="C28" s="30"/>
      <c r="D28" s="30"/>
      <c r="E28" s="30"/>
      <c r="F28" s="30"/>
      <c r="G28" s="30"/>
      <c r="H28" s="30"/>
    </row>
    <row r="29" spans="1:13" s="1" customFormat="1" ht="15" x14ac:dyDescent="0.25">
      <c r="A29" s="30" t="s">
        <v>25</v>
      </c>
      <c r="B29" s="35"/>
      <c r="C29" s="35"/>
      <c r="D29" s="35"/>
      <c r="E29" s="35"/>
      <c r="F29" s="35"/>
      <c r="G29" s="35"/>
      <c r="H29" s="36" t="s">
        <v>26</v>
      </c>
    </row>
  </sheetData>
  <mergeCells count="14">
    <mergeCell ref="B17:F17"/>
    <mergeCell ref="B18:F18"/>
    <mergeCell ref="B19:G19"/>
    <mergeCell ref="A1:H1"/>
    <mergeCell ref="B2:H2"/>
    <mergeCell ref="B3:H3"/>
    <mergeCell ref="B4:G4"/>
    <mergeCell ref="B5:F5"/>
    <mergeCell ref="B14:G14"/>
    <mergeCell ref="B7:F7"/>
    <mergeCell ref="B8:F8"/>
    <mergeCell ref="B9:G9"/>
    <mergeCell ref="B12:F12"/>
    <mergeCell ref="B13:F13"/>
  </mergeCells>
  <pageMargins left="0.47222222222222199" right="7.8472222222222193E-2" top="3.9583333333333297E-2" bottom="7.8472222222222193E-2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Лист2</vt:lpstr>
      <vt:lpstr>Лист2!Print_Area_0</vt:lpstr>
      <vt:lpstr>Лист2!Print_Titles_0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3</cp:revision>
  <cp:lastPrinted>2017-10-04T16:03:18Z</cp:lastPrinted>
  <dcterms:created xsi:type="dcterms:W3CDTF">2012-04-02T10:33:59Z</dcterms:created>
  <dcterms:modified xsi:type="dcterms:W3CDTF">2017-10-16T06:34:10Z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