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170" i="1"/>
  <c r="E151"/>
  <c r="E169"/>
  <c r="L168"/>
  <c r="M168" s="1"/>
  <c r="M169" s="1"/>
  <c r="E167"/>
  <c r="L166"/>
  <c r="M166" s="1"/>
  <c r="M167" s="1"/>
  <c r="E165"/>
  <c r="L164"/>
  <c r="M164" s="1"/>
  <c r="M165" s="1"/>
  <c r="E163"/>
  <c r="L162"/>
  <c r="M162" s="1"/>
  <c r="M163" s="1"/>
  <c r="E161"/>
  <c r="L160"/>
  <c r="M160" s="1"/>
  <c r="M161" s="1"/>
  <c r="E159"/>
  <c r="L158"/>
  <c r="M158" s="1"/>
  <c r="M159" s="1"/>
  <c r="E157"/>
  <c r="L156"/>
  <c r="M156" s="1"/>
  <c r="M157" s="1"/>
  <c r="E155"/>
  <c r="L154"/>
  <c r="M154" s="1"/>
  <c r="M155" s="1"/>
  <c r="E153"/>
  <c r="L152"/>
  <c r="M152" s="1"/>
  <c r="M153" s="1"/>
  <c r="L150"/>
  <c r="M150" s="1"/>
  <c r="E149"/>
  <c r="L148"/>
  <c r="M148" s="1"/>
  <c r="M149" s="1"/>
  <c r="E147"/>
  <c r="L146"/>
  <c r="M146" s="1"/>
  <c r="M147" s="1"/>
  <c r="E145"/>
  <c r="L144"/>
  <c r="M144" s="1"/>
  <c r="M145" s="1"/>
  <c r="E143"/>
  <c r="L142"/>
  <c r="M142" s="1"/>
  <c r="M143" s="1"/>
  <c r="E141"/>
  <c r="L140"/>
  <c r="M140" s="1"/>
  <c r="M141" s="1"/>
  <c r="E139"/>
  <c r="L138"/>
  <c r="M138" s="1"/>
  <c r="M139" s="1"/>
  <c r="E137"/>
  <c r="L136"/>
  <c r="M136" s="1"/>
  <c r="M137" s="1"/>
  <c r="E135"/>
  <c r="L134"/>
  <c r="M134" s="1"/>
  <c r="M135" s="1"/>
  <c r="E133"/>
  <c r="L132"/>
  <c r="M132" s="1"/>
  <c r="M133" s="1"/>
  <c r="E131"/>
  <c r="L130"/>
  <c r="M130" s="1"/>
  <c r="M131" s="1"/>
  <c r="E129"/>
  <c r="L128"/>
  <c r="M128" s="1"/>
  <c r="M129" s="1"/>
  <c r="E127"/>
  <c r="L126"/>
  <c r="M126" s="1"/>
  <c r="M127" s="1"/>
  <c r="E125"/>
  <c r="L124"/>
  <c r="M124" s="1"/>
  <c r="M125" s="1"/>
  <c r="E123"/>
  <c r="L122"/>
  <c r="M122" s="1"/>
  <c r="M123" s="1"/>
  <c r="E121"/>
  <c r="L120"/>
  <c r="M120" s="1"/>
  <c r="M121" s="1"/>
  <c r="E119"/>
  <c r="L118"/>
  <c r="M118" s="1"/>
  <c r="M119" s="1"/>
  <c r="E117"/>
  <c r="L116"/>
  <c r="M116" s="1"/>
  <c r="M117" s="1"/>
  <c r="E115"/>
  <c r="L114"/>
  <c r="M114" s="1"/>
  <c r="M115" s="1"/>
  <c r="E113"/>
  <c r="L112"/>
  <c r="M112" s="1"/>
  <c r="M113" s="1"/>
  <c r="E111"/>
  <c r="M110"/>
  <c r="M111" s="1"/>
  <c r="L110"/>
  <c r="E109"/>
  <c r="L108"/>
  <c r="M108" s="1"/>
  <c r="M109" s="1"/>
  <c r="E107"/>
  <c r="L106"/>
  <c r="M106" s="1"/>
  <c r="M107" s="1"/>
  <c r="E105"/>
  <c r="L104"/>
  <c r="M104" s="1"/>
  <c r="M105" s="1"/>
  <c r="E103"/>
  <c r="L102"/>
  <c r="M102" s="1"/>
  <c r="M103" s="1"/>
  <c r="E101"/>
  <c r="L100"/>
  <c r="M100" s="1"/>
  <c r="M101" s="1"/>
  <c r="E99"/>
  <c r="L98"/>
  <c r="M98" s="1"/>
  <c r="M99" s="1"/>
  <c r="E97"/>
  <c r="L96"/>
  <c r="M96" s="1"/>
  <c r="M97" s="1"/>
  <c r="E95"/>
  <c r="L94"/>
  <c r="M94" s="1"/>
  <c r="M95" s="1"/>
  <c r="E93"/>
  <c r="L92"/>
  <c r="M92" s="1"/>
  <c r="M93" s="1"/>
  <c r="E91"/>
  <c r="L90"/>
  <c r="M90" s="1"/>
  <c r="M91" s="1"/>
  <c r="E89"/>
  <c r="L88"/>
  <c r="M88" s="1"/>
  <c r="M89" s="1"/>
  <c r="E87"/>
  <c r="L86"/>
  <c r="M86" s="1"/>
  <c r="M87" s="1"/>
  <c r="E85"/>
  <c r="L84"/>
  <c r="M84" s="1"/>
  <c r="M85" s="1"/>
  <c r="E83"/>
  <c r="L82"/>
  <c r="M82" s="1"/>
  <c r="M83" s="1"/>
  <c r="E81"/>
  <c r="L80"/>
  <c r="M80" s="1"/>
  <c r="M81" s="1"/>
  <c r="E79"/>
  <c r="L78"/>
  <c r="M78" s="1"/>
  <c r="M79" s="1"/>
  <c r="E77"/>
  <c r="L76"/>
  <c r="M76" s="1"/>
  <c r="M77" s="1"/>
  <c r="E75"/>
  <c r="L74"/>
  <c r="M74" s="1"/>
  <c r="M75" s="1"/>
  <c r="E73"/>
  <c r="L72"/>
  <c r="M72" s="1"/>
  <c r="M73" s="1"/>
  <c r="E71"/>
  <c r="L70"/>
  <c r="M70" s="1"/>
  <c r="M71" s="1"/>
  <c r="E69"/>
  <c r="L68"/>
  <c r="M68" s="1"/>
  <c r="M69" s="1"/>
  <c r="E67"/>
  <c r="L66"/>
  <c r="M66" s="1"/>
  <c r="M67" s="1"/>
  <c r="E65"/>
  <c r="L64"/>
  <c r="M64" s="1"/>
  <c r="M65" s="1"/>
  <c r="E63"/>
  <c r="M62"/>
  <c r="M63" s="1"/>
  <c r="L62"/>
  <c r="E61"/>
  <c r="L60"/>
  <c r="M60" s="1"/>
  <c r="M61" s="1"/>
  <c r="E59"/>
  <c r="L58"/>
  <c r="M58" s="1"/>
  <c r="M59" s="1"/>
  <c r="E57"/>
  <c r="L56"/>
  <c r="M56" s="1"/>
  <c r="M57" s="1"/>
  <c r="E55"/>
  <c r="L54"/>
  <c r="M54" s="1"/>
  <c r="M55" s="1"/>
  <c r="E53"/>
  <c r="L52"/>
  <c r="M52" s="1"/>
  <c r="M53" s="1"/>
  <c r="E51"/>
  <c r="L50"/>
  <c r="M50" s="1"/>
  <c r="M51" s="1"/>
  <c r="E49"/>
  <c r="L48"/>
  <c r="M48" s="1"/>
  <c r="M49" s="1"/>
  <c r="E47"/>
  <c r="L46"/>
  <c r="M46" s="1"/>
  <c r="M47" s="1"/>
  <c r="E45"/>
  <c r="L44"/>
  <c r="M44" s="1"/>
  <c r="M45" s="1"/>
  <c r="E43"/>
  <c r="L42"/>
  <c r="M42" s="1"/>
  <c r="M43" s="1"/>
  <c r="E41"/>
  <c r="L40"/>
  <c r="M40" s="1"/>
  <c r="M41" s="1"/>
  <c r="E39"/>
  <c r="L38"/>
  <c r="M38" s="1"/>
  <c r="M39" s="1"/>
  <c r="E37"/>
  <c r="L36"/>
  <c r="M36" s="1"/>
  <c r="M37" s="1"/>
  <c r="E35"/>
  <c r="L34"/>
  <c r="M34" s="1"/>
  <c r="M35" s="1"/>
  <c r="E33"/>
  <c r="L32"/>
  <c r="M32" s="1"/>
  <c r="M33" s="1"/>
  <c r="E31"/>
  <c r="L30"/>
  <c r="M30" s="1"/>
  <c r="M31" s="1"/>
  <c r="E29"/>
  <c r="L28"/>
  <c r="M28" s="1"/>
  <c r="M29" s="1"/>
  <c r="E27"/>
  <c r="L26"/>
  <c r="M26" s="1"/>
  <c r="M27" s="1"/>
  <c r="E25"/>
  <c r="L24"/>
  <c r="M24" s="1"/>
  <c r="M25" s="1"/>
  <c r="E23"/>
  <c r="L22"/>
  <c r="M22" s="1"/>
  <c r="M23" s="1"/>
  <c r="E21"/>
  <c r="L20"/>
  <c r="M20" s="1"/>
  <c r="M21" s="1"/>
  <c r="L18"/>
  <c r="M18" s="1"/>
  <c r="M19" s="1"/>
  <c r="E17"/>
  <c r="L16"/>
  <c r="M16" s="1"/>
  <c r="M17" s="1"/>
  <c r="E15"/>
  <c r="L14"/>
  <c r="M14" s="1"/>
  <c r="M15" s="1"/>
  <c r="E13"/>
  <c r="L12"/>
  <c r="M12" s="1"/>
  <c r="M13" s="1"/>
  <c r="E11"/>
  <c r="L10"/>
  <c r="M10" s="1"/>
  <c r="M11" s="1"/>
  <c r="E9"/>
  <c r="L8"/>
  <c r="M8" s="1"/>
  <c r="M9" s="1"/>
  <c r="M151" l="1"/>
</calcChain>
</file>

<file path=xl/sharedStrings.xml><?xml version="1.0" encoding="utf-8"?>
<sst xmlns="http://schemas.openxmlformats.org/spreadsheetml/2006/main" count="437" uniqueCount="113">
  <si>
    <t>Метод обоснования начальной (максимальной) цены: метод сопоставления рыночных цен</t>
  </si>
  <si>
    <t>Способ осуществления закупки: электронный аукцион среди субъектов малого предпринимательства и социально-ориентированных некоммерческих организаций</t>
  </si>
  <si>
    <t xml:space="preserve">№ п/п </t>
  </si>
  <si>
    <t>Наименование объекта закупки</t>
  </si>
  <si>
    <t>Характеристика объекта закупки</t>
  </si>
  <si>
    <t>Ед.изм.</t>
  </si>
  <si>
    <t>Кол-во</t>
  </si>
  <si>
    <t>Единичные цены (тарифы)</t>
  </si>
  <si>
    <t>Средняя цена, руб.</t>
  </si>
  <si>
    <t>Сумма</t>
  </si>
  <si>
    <t>Постав-щик 1</t>
  </si>
  <si>
    <t>Постав-щик 2</t>
  </si>
  <si>
    <t>Постав-щик 3</t>
  </si>
  <si>
    <t>Постав-щик 4</t>
  </si>
  <si>
    <t>Постав-щик 5</t>
  </si>
  <si>
    <t>Постав-щик 6</t>
  </si>
  <si>
    <t>шт</t>
  </si>
  <si>
    <t xml:space="preserve">ИТОГО по виду товара </t>
  </si>
  <si>
    <t>ИТОГО по виду товара</t>
  </si>
  <si>
    <t>Итого:</t>
  </si>
  <si>
    <t xml:space="preserve">                                            ИТОГО по виду товара </t>
  </si>
  <si>
    <t>1*</t>
  </si>
  <si>
    <t>2*</t>
  </si>
  <si>
    <t>3*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</si>
  <si>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</si>
  <si>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</si>
  <si>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Дата составления сводной  таблицы  от 22.06.2018 года</t>
  </si>
  <si>
    <t>Коммерческое предложение № б/н от 21.06.2018г</t>
  </si>
  <si>
    <t>Художественная литература</t>
  </si>
  <si>
    <t xml:space="preserve">Вампилов А. Утиная охота
Тип обложки: 7Бц - твердая, целлофанированная (или лакированная)
Иллюстрации: Черно-белые
ID товара: 96289
ISBN: 5-08-004027-0  
Страниц: 270 (Офсет)
Масса: 280 г
Размеры: 207x135x15 мм
</t>
  </si>
  <si>
    <t xml:space="preserve">Александр Солженицын: Архипелаг ГУЛАГ, 1918-1956. Опыт художественного исследования
Тип обложки: 7Б - твердая (плотная бумага или картон)
Оформление: Частичная лакировка
Иллюстрации: Черно-белые
ID товара: 256004
ISBN: 978-5-0902-2314-0  
 Страниц: 512 (Офсет)
Оформление
Масса: 730 г
Размеры: 220x145x32 мм
</t>
  </si>
  <si>
    <t xml:space="preserve">Толстой Л.Н. Жемчина Мудрости Притчи, сказки, афоризмы
Тип обложки: обл - мягкий переплет (крепление скрепкой или клеем)
Иллюстрации: Без иллюстраций
ID товара: 588627
ISBN: 978-5-413-01416-5
Страниц: 336 (Офсет)
Оформление
Масса: 182 г
Размеры: 165x104x13 мм
</t>
  </si>
  <si>
    <t xml:space="preserve">Сладков Н.И.  Лесные сказки 
Тип обложки: 7Б - твердая (плотная бумага или картон)
Оформление: Частичная лакировка
Иллюстрации: Цветные
ID товара: 624296
ISBN: 978-5-17-982486-2
Страниц: 64 (Офсет)
Масса: 226 г
Размеры: 216x166x8 мм
</t>
  </si>
  <si>
    <t xml:space="preserve">Симонов К.М. Стихи и рассказы о войне для детей
Тип обложки: 7Бц - твердая, целлофанированная (или лакированная)
Иллюстрации: Черно-белые
ID товара: 583861
ISBN: 978-5-17-103832-8
Страниц: 416 (Газетная)
Масса: 372 г
Размеры: 207x134x30 мм
</t>
  </si>
  <si>
    <t xml:space="preserve">Пушкин А.С. Сказка о золотом петушке
Тип обложки: 7Бц - твердая, целлофанированная (или лакированная)
Иллюстрации: Цветные
ID товара: 536664
ISBN: 978-5-17-095461-2
Страниц: 80 (Офсет)
Масса: 222 г
Размеры: 218x145x9 мм
</t>
  </si>
  <si>
    <t xml:space="preserve">Стихи и рассказы о войне  Сборник
Тип обложки: 7Бц - твердая, целлофанированная (или лакированная)
Иллюстрации: Цветные
ID товара: 647907
ISBN: 978-5-17-108854-5
Страниц: 64 (Офсет)
Масса: 182 г
Размеры: 220x143x5 мм
</t>
  </si>
  <si>
    <t xml:space="preserve">Гайдар А.П. Восемь лучших произведений в одной книге 
Тип обложки: 7Б - твердая (плотная бумага или картон)
Оформление: Тиснение цветное, Частичная лакировка
Иллюстрации: Без иллюстраций
ID товара: 248125
ISBN: 978-5-17-067508-1
Страниц: 864 (Офсет)
Масса: 794 г
Размеры: 207x138x43 мм
</t>
  </si>
  <si>
    <t xml:space="preserve">Паустовский К.  Заячьи лапы. С вопросами и ответами для почемучек
Тип обложки: 7Б - твердая (плотная бумага или картон)
Иллюстрации: Черно-белые
ID товара: 518893
ISBN: 978-5-17-093437-9
Страниц: 176 (Офсет)
Масса: 258 г
Размеры: 217x143x13 мм
</t>
  </si>
  <si>
    <t xml:space="preserve">Платонов А.П. Котлован. Ювенильное море  
Тип обложки: обл - мягкий переплет (крепление скрепкой или клеем)
Иллюстрации: Без иллюстраций
ID товара: 529359
ISBN: 978-5-17-095614-2
Страниц: 320 (Газетная)
Масса: 160 г
Размеры: 183x117x20 мм
</t>
  </si>
  <si>
    <t xml:space="preserve">Шолохов М.А. Судьба человека. Донские рассказы 
Тип обложки: обл - мягкий переплет (крепление скрепкой или клеем)
Иллюстрации: Без иллюстраций
ID товара: 539433
ISBN: 978-5-17-065225-9
Страниц: 448 (Газетная)
Масса: 296 г
Размеры: 178x115x22 мм
</t>
  </si>
  <si>
    <t xml:space="preserve">Куприн А.И.  Гранатовый браслет. Поединок. Олеся 
Тип обложки: 7Б - твердая (плотная бумага или картон)
Иллюстрации: Без иллюстраций
ID товара: 624298
ISBN: 978-5-17-106279-8
Страниц: 448 (Офсет)
Масса: 386 г
Размеры: 207x133x24 мм
</t>
  </si>
  <si>
    <t xml:space="preserve">Островский А.Н. Гроза. Пьесы
Тип обложки: 7Б - твердая (плотная бумага или картон)
Иллюстрации: Без иллюстраций
ID товара: 590821
ISBN: 978-5-17-103827-4
Страниц: 320 (Офсет)
Масса: 302 г
Размеры: 208x130x19 мм
</t>
  </si>
  <si>
    <t xml:space="preserve">Толстой Л.Н. Детство. Отрочество. После бала. Кавказский пленник
Тип обложки: 7Б - твердая (плотная бумага или картон)
Иллюстрации: Без иллюстраций
ID товара: 612865
ISBN: 978-5-17-983204-1
Страниц: 352 (Офсет)
Масса: 326 г
Размеры: 205x133x20 мм
</t>
  </si>
  <si>
    <t xml:space="preserve">Тургенев И.С. Муму. Записки охотника  
Тип обложки: 7Б - твердая (плотная бумага или картон)
Иллюстрации: Без иллюстраций
ID товара: 590822
ISBN: 978-5-17-103735-2
Страниц: 320 (Офсет)
Масса: 296 г
Размеры: 206x131x20 мм
</t>
  </si>
  <si>
    <t xml:space="preserve">Фонвизин Д.И. Недоросль. Бригадир 
Тип обложки: 7Б - твердая (плотная бумага или картон)
Иллюстрации: Без иллюстраций
ID товара: 591288
ISBN: 978-5-17-103820-5
Страниц: 192 (Офсет)
Масса: 224 г
Размеры: 206x134x14 мм
</t>
  </si>
  <si>
    <t xml:space="preserve">Пушкин А.С.   Евгений Онегин  
Тип обложки: 7Бц - твердая, целлофанированная (или лакированная)
Иллюстрации: Черно-белые
ID товара: 142163
ISBN: 978-5-08-004243-0  
Страниц: 206 (Офсет)
Масса: 256 г
Размеры: 207x136x15 мм
</t>
  </si>
  <si>
    <t xml:space="preserve">Бунин И.А. Чистый понедельник Повести и рассказы
Тип обложки: 7Бц - твердая, целлофанированная (или лакированная)
Иллюстрации: Черно-белые
ID товара: 113485
ISBN: 5-08-003842-X  все
Страниц: 461 (Офсет)
Масса: 458 г
Размеры: 207x138x21 мм
</t>
  </si>
  <si>
    <t xml:space="preserve">Гоголь Н.В. Ревизор
Тип обложки: 7Бц - твердая, целлофанированная (или лакированная)
Иллюстрации: Черно-белые
ID товара: 66711
ISBN: 5-08-004037-8  
 Страниц: 125 (Офсет)
Масса: 186 г
Размеры: 205x135x10 мм
</t>
  </si>
  <si>
    <t xml:space="preserve">Пастернак Б.Л.  Доктор Живаго 
Тип обложки: 7Бц - твердая, целлофанированная (или лакированная)
Иллюстрации: Без иллюстраций
ID товара: 93249
ISBN: 5-08-004050-5  
 Страниц: 606 (Офсет)
Масса: 586 г
Размеры: 205x135x30 мм
</t>
  </si>
  <si>
    <t xml:space="preserve">Куприн А.И.  Слон 
Тип обложки: обл - мягкий переплет (крепление скрепкой или клеем)
Иллюстрации: Цветные
ID товара: 363782
ISBN: 978-5-08-004909-5  
Страниц: 31 (Мелованная)
Масса: 88 г
Размеры: 235x161x3 мм
</t>
  </si>
  <si>
    <t xml:space="preserve">Некрасов Н.А.  Кому на Руси жить хорошо 
Тип обложки: 7Бц - твердая, целлофанированная (или лакированная)
Иллюстрации: Черно-белые
ID товара: 66701
ISBN: 5-08-004096-3  
 Страниц: 331 (Офсет)
Масса: 354 г
Размеры: 205x135x20 мм
</t>
  </si>
  <si>
    <t xml:space="preserve">Солженицын  А. И. Матренин двор  
Тип обложки: 7Бц - твердая, целлофанированная (или лакированная)
Иллюстрации: Черно-белые
ID товара: 77900
ISBN: 5-08-004060-2  
 Страниц: 220 (Офсет)
Размеры: 200x130x10 мм
</t>
  </si>
  <si>
    <t xml:space="preserve">Платонов А.П. На заре туманной юности
 Тип обложки: 7Бц - твердая, целлофанированная (или лакированная)
Иллюстрации: Черно-белые
ID товара: 66725
ISBN: 5-08-003927-2  
Страниц: 318 (Офсет)
Масса: 354 г
Размеры: 205x135x20 мм
</t>
  </si>
  <si>
    <t xml:space="preserve">Воробьев П.А  Убиты под Москвой
Тип обложки: 7Бц - твердая, целлофанированная (или лакированная)
Иллюстрации: Черно-белые
ID товара: 66673
ISBN: 5-08-003909-4  
Страниц: 284 (Офсет)
Масса: 336 г
Размеры: 208x136x17 мм
</t>
  </si>
  <si>
    <t xml:space="preserve">Иван Рак: Мифы и легенды Древнего Египта
Тип обложки: 7Бц - твердая, целлофанированная (или лакированная)
Иллюстрации: Без иллюстраций
ID товара: 527640
ISBN: 978-5-906901-47-7  
Страниц: 160 (Офсет)
Масса: 212 г
Размеры: 206x133x11 мм
</t>
  </si>
  <si>
    <t xml:space="preserve">Булгаков М.А  Мастер и Маргарита 
тип обложки: 7Бц - твердая, целлофанированная (или лакированная)
Иллюстрации: Черно-белые
ID товара: 66648
ISBN: 5-08-004121-4  
Страниц: 488 (Офсет)
Масса: 504 г
Размеры: 205x135x25 мм
</t>
  </si>
  <si>
    <t xml:space="preserve">Славянские князья. Легенды и предания
Тип обложки: 7Бц - твердая, целлофанированная (или лакированная)
Иллюстрации: Цветные
ID товара: 618740
ISBN: 978-5-699-94671-6
Страниц: 96 (Офсет)
Масса: 588 г
Размеры: 290x222x13 мм
</t>
  </si>
  <si>
    <t xml:space="preserve">Толстой Л.Н.  Басни, сказки, рассказы 
Тип обложки: 7Бц - твердая, целлофанированная (или лакированная)
Иллюстрации: Черно-белые
ID товара: 84307
ISBN: 5-08-004167-6   Страниц: 158 (Офсет)
Масса: 212 г
Размеры: 210x135x10 мм
</t>
  </si>
  <si>
    <t xml:space="preserve">Куприн А.И.  Белый пудель 
Тип обложки: 7Бц - твердая, целлофанированная (или лакированная)
Иллюстрации: Без иллюстраций
ID товара: 593439
ISBN: 978-5-9951-3179-3
Страниц: 160 (Офсет)
Масса: 246 г
Размеры: 207x134x13 мм
</t>
  </si>
  <si>
    <t xml:space="preserve">Лермонтов М.Ю. Герой нашего времени 
Тип обложки: 7Бц - твердая, целлофанированная (или лакированная)
Иллюстрации: Черно-белые
ID товара: 66669
ISBN: 5-08-004074-2  
 Страниц: 184 (Офсет)
Масса: 232 г
Размеры: 206x134x13 мм
</t>
  </si>
  <si>
    <t xml:space="preserve">Грибоедов А.С.   Горе от ума 
Тип обложки: 7Бц - твердая, целлофанированная (или лакированная)
Иллюстрации: Черно-белые
ID товара: 74803
ISBN: 5-08-004076-9  
 Страниц: 204 (Офсет)
Масса: 244 г
Размеры: 205x135x10 мм
</t>
  </si>
  <si>
    <t xml:space="preserve">Куприн А.И.  Гранатовый браслет
Тип обложки: 7Бц - твердая, целлофанированная (или лакированная)
Иллюстрации: Черно-белые
ID товара: 111135
ISBN: 5-08-003803-9  
 Страниц: 301 (Офсет)
Масса: 340 г
Размеры: 206x135x18 мм
</t>
  </si>
  <si>
    <t xml:space="preserve">Пушкин А.С. Дубровский. Капитанская дочка 
Тип обложки: 7Бц - твердая, целлофанированная (или лакированная)
Иллюстрации: Черно-белые
ID товара: 90799
ISBN: 5-08-003921-3  
Страниц: 253 (Офсет)
Масса: 302 г
Размеры: 200x140x10 мм
</t>
  </si>
  <si>
    <t xml:space="preserve">Есенин С.А.  Душа грустит о небесах.....
Тип обложки: 7Бц - твердая, целлофанированная (или лакированная)
Иллюстрации: Черно-белые
ID товара: 66765
ISBN: 5-08-003938-8  
 Страниц: 265 (Офсет)
Масса: 290 г
Размеры: 205x135x15 мм
</t>
  </si>
  <si>
    <t xml:space="preserve">Лесков Н.С.  Левша 
Тип обложки: 7Бц - твердая, целлофанированная (или лакированная)
Иллюстрации: Черно-белые
ID товара: 178758
ISBN: 978-5-08-004364-2  
 Страниц: 331 (Офсет)
Масса: 366 г
Размеры: 207x133x26 мм
</t>
  </si>
  <si>
    <t xml:space="preserve">Чехов А.П.  Лошадиная фамилии  
Тип обложки: 7Бц - твердая, целлофанированная (или лакированная)
Иллюстрации: Черно-белые
ID товара: 127761
ISBN: 5-08-003949-3  
 Страниц: 284 (Офсет)
Масса: 316 г
Размеры: 207x135x13 мм
</t>
  </si>
  <si>
    <t xml:space="preserve">Горький М.  На дне. Дачники 
Тип обложки: 7Бц - твердая, целлофанированная (или лакированная)
Иллюстрации: Черно-белые
ID товара: 66720
ISBN: 5-08-003978-7  
 Страниц: 218 (Офсет)
Масса: 262 г
Размеры: 205x135x15 мм
</t>
  </si>
  <si>
    <t xml:space="preserve">Бакланов Г.Я.  Навеки-девятнадцатилетние 
Тип обложки: 7Бц - твердая, целлофанированная (или лакированная)
Иллюстрации: Черно-белые
ID товара: 234701
ISBN: 978-5-08-004566-0  
Страниц: 205 (Офсет)
Масса: 258 г
Размеры: 207x134x14 мм
</t>
  </si>
  <si>
    <t xml:space="preserve">Михаил Сухачев: Дети блокады
Тип обложки: 7Бц - твердая, целлофанированная (или лакированная)
Иллюстрации: Черно-белые
ID товара: 347374
ISBN: 978-5-08-004859-3  
 Страниц: 268 (Офсет)
Масса: 308 г
Размеры: 205x135x16 мм
</t>
  </si>
  <si>
    <t xml:space="preserve">Быков В.В.  Обелиск. Сотников 
Тип обложки: 7Бц - твердая, целлофанированная (или лакированная)
Иллюстрации: Черно-белые
ID товара: 66652
ISBN: 5-08-004130-7  
Страниц: 269 (Офсет)
Масса: 308 г
Размеры: 205x135x15 мм
</t>
  </si>
  <si>
    <t xml:space="preserve">Гончаров И.А.  Обломов  
Тип обложки: 7Бц - твердая, целлофанированная (или лакированная)
Иллюстрации: Черно-белые
ID товара: 222324
ISBN: 978-5-08-004473-1  
 Страниц: 558 (Офсет)
Масса: 544 г
Размеры: 206x134x26 мм
</t>
  </si>
  <si>
    <t xml:space="preserve">Тургенев И.С. Отцы и дети 
 Тип обложки: 7Бц - твердая, целлофанированная (или лакированная)
Иллюстрации: Черно-белые
ID товара: 74807
ISBN: 5-08-003988-4  
 Страниц: 300 (Офсет)
Масса: 338 г
Размеры: 207x135x17 мм
</t>
  </si>
  <si>
    <t xml:space="preserve">Гоголь Н.В.  Петербургские повести 
Тип обложки: 7Бц - твердая, целлофанированная (или лакированная)
Иллюстрации: Черно-белые
ID товара: 66708
ISBN: 5-08-004025-4  
 Страниц: 232 (Офсет)
Масса: 278 г
Размеры: 205x135x15 мм
</t>
  </si>
  <si>
    <t xml:space="preserve">Кассиль, Воробьев, Соболев: Победа будет за нами!
Тип обложки: 7Бц - твердая, целлофанированная (или лакированная)
Иллюстрации: Черно-белые
ID товара: 491861
ISBN: 978-5-08-005406-8
Страниц: 317 (Офсет)
Масса: 350 г
Размеры: 207x135x17 мм
</t>
  </si>
  <si>
    <t xml:space="preserve">Полевой Б.Н.  Повесть о настоящем человеке 
Тип обложки: 7Бц - твердая, целлофанированная (или лакированная)
Иллюстрации: Черно-белые
ID товара: 69980
ISBN: 5-08-004149-8  
 Страниц: 379 (Офсет)
Масса: 412 г
Размеры: 205x135x20 мм
</t>
  </si>
  <si>
    <t xml:space="preserve">Некрасов Н.А. Поэмы
Тип обложки: 7Бц - твердая, целлофанированная (или лакированная)
Иллюстрации: Черно-белые
ID товара: 96291
ISBN: 5-08-003917-5  
 Страниц: 232 (Офсет)
Масса: 278 г
Размеры: 210x140x15 мм
</t>
  </si>
  <si>
    <t xml:space="preserve">Чехов А.П. Пьесы
Тип обложки: 7Бц - твердая, целлофанированная (или лакированная)
Иллюстрации: Черно-белые
ID товара: 66730
ISBN: 5-08-004038-6  
Страниц: 314 (Офсет)
Масса: 358 г
Размеры: 205x135x15 мм
</t>
  </si>
  <si>
    <t xml:space="preserve">Зощенко М.М. Рассказы для детей  
Тип обложки: обл - мягкий переплет (крепление скрепкой или клеем)
Иллюстрации: Цветные
ID товара: 645483
ISBN: 978-5-17-108600-8
Страниц: 64 (Офсет)
Масса: 126 г
Размеры: 208x161x5 мм
</t>
  </si>
  <si>
    <t xml:space="preserve">Горький М. Рассказы и сказки
Тип обложки: 7Бц - твердая, целлофанированная (или лакированная)
Иллюстрации: Черно-белые
ID товара: 197459
ISBN: 978-5-08-004427-4  
 Страниц: 186 (Офсет)
Масса: 236 г
Размеры: 205x135x12 мм
</t>
  </si>
  <si>
    <t xml:space="preserve">Катаев В.П. Сын полка
Тип обложки: 7Бц - твердая, целлофанированная (или лакированная)
Иллюстрации: Черно-белые
ID товара: 66778
ISBN: 5-08-003985-X 
Страниц: 234 (Офсет)
Масса: 284 г
Размеры: 205x135x10 мм
</t>
  </si>
  <si>
    <t xml:space="preserve">Гоголь Н.В. Тарас Бульба
Тип обложки: 7Б - твердая (плотная бумага или картон)
Иллюстрации: Без иллюстраций
ID товара: 196977
ISBN: 978-5-255-01670-9
Страниц: 416 (Офсет)
Масса: 462 г
Размеры: 208x137x25 мм
</t>
  </si>
  <si>
    <t xml:space="preserve">Садко и другие русские былины
Тип обложки: 7Б - твердая (плотная бумага или картон)
Оформление: Частичная лакировка
Иллюстрации: Цветные
ID товара: 360475
ISBN: 978-5-389-03669-7
Страниц: 144 (Офсет)
Масса: 432 г
Размеры: 244x203x14 мм
</t>
  </si>
  <si>
    <t xml:space="preserve">Салтыков-Щедрин М. Сказки 
Тип обложки: 7Бц - твердая, целлофанированная (или лакированная)
Иллюстрации: Черно-белые
ID товара: 66659
ISBN: 5-08-003894-2  
Страниц: 218 (Офсет)
Масса: 256 г
Размеры: 210x140x10 мм
</t>
  </si>
  <si>
    <t xml:space="preserve">Лермонтов М.Ю. Стихи и поэмы 
Тип обложки: 7Б - твердая (плотная бумага или картон)
Оформление: Частичная лакировка
Иллюстрации: Цветные
ID товара: 393381
ISBN: 978-5-389-04204-9
Страниц: 160 (Офсет)
Масса: 462 г
Размеры: 245x203x14 мм
</t>
  </si>
  <si>
    <t xml:space="preserve">Чарушин  Е.  Тюпа, Томка и сорока
Тип обложки: 7Бц - твердая, целлофанированная (или лакированная)
Иллюстрации: Цветные
ID товара: 31291
ISBN: 5-93833-281-8  
 Страниц: 64 (Офсет)
Масса: 240 г
Размеры: 220x145x12 мм
</t>
  </si>
  <si>
    <t xml:space="preserve">Твардовский А.Т. Василий Теркин
Тип обложки: 7Б - твердая (плотная бумага или картон)
Иллюстрации: Черно-белые
ID товара: 571640
ISBN: 978-5-00054-151-7
Страниц: 176 (Офсет)
Масса: 266 г
Размеры: 216x144x11 мм
</t>
  </si>
  <si>
    <t xml:space="preserve">Радищев А.Н.  Путешествие из Петербурга в Москву
Тип обложки: 7Бц - твердая, целлофанированная (или лакированная)
Иллюстрации: Черно-белые
ID товара: 125744
ISBN: 5-08-004059-9  
Страниц: 249 (Офсет)
Масса: 260 г
Размеры: 207x134x15 мм
</t>
  </si>
  <si>
    <t xml:space="preserve">Пришвин М.М.  Кладовая солнца 
Тип обложки: 7Бц - твердая, целлофанированная (или лакированная)
Иллюстрации: Черно-белые
ID товара: 66743
ISBN: 5-08-003941-8  
 Страниц: 172 (Офсет)
Масса: 232 г
Размеры: 205x135x11 мм
</t>
  </si>
  <si>
    <t xml:space="preserve">Чаплина В.В. Крылатый будильник. Рассказы
Тип обложки: 7Б - твердая (плотная бумага или картон)
Иллюстрации: Цветные
ID товара: 568226
ISBN: 978-5-9908807-2-6
Страниц: 96 (Офсет)
Масса: 164 г
Размеры: 206x130x8 мм
</t>
  </si>
  <si>
    <t xml:space="preserve">Анатолий Митяев: 1418 дней. Рассказы о битвах и героях Великой Отечественной войны 1941-1945
Тип обложки: 7Б - твердая (плотная бумага или картон)
Оформление: Частичная лакировка
Иллюстрации: Черно-белые + цветные
ID товара: 628444
ISBN: 978-5-4444-6712-1
Страниц: 560 (Офсет)
Масса: 1018 г
Размеры: 241x174x35 мм
</t>
  </si>
  <si>
    <t xml:space="preserve">Антон Чехов Каштанка. Повести и рассказы
Тип обложки: 7Бц - твердая, целлофанированная (или лакированная)
Иллюстрации: Без иллюстраций
ID товара: 475865
ISBN: 978-5-479-01326-3  
 Страниц: 160 (Офсет)
Масса: 208 г
Размеры: 205x133x11 мм
</t>
  </si>
  <si>
    <t xml:space="preserve">Паустовский К. Стальное колечко
Тип обложки: 7Бц - твердая, целлофанированная (или лакированная)
Иллюстрации: Черно-белые
ID товара: 243268
ISBN: 978-5-367-01360-3
Страниц: 95 (Офсет)
Масса: 222 г
Размеры: 220x150x10 мм
</t>
  </si>
  <si>
    <t xml:space="preserve">Ершов П.П. Конек-Горбунок
Тип обложки: 7Бц - твердая, целлофанированная (или лакированная)
Иллюстрации: Цветные
ID товара: 213028
ISBN: 978-5-378-01805-5
Страниц: 144 (Офсет)
Масса: 502 г
Размеры: 293x216x10 мм
</t>
  </si>
  <si>
    <t xml:space="preserve">Сборник Стихи и рассказы о Родине
Тип обложки: 7Бц - твердая, целлофанированная (или лакированная)
Иллюстрации: Цветные
ID товара: 617850
ISBN: 978-5-9951-3376-6
Страниц: 80 (Офсет)
Масса: 398 г
Размеры: 262x203x10 мм
</t>
  </si>
  <si>
    <t xml:space="preserve">Пушкин А.С.  Маленькие трагедии 
Тип обложки: 7Бц - твердая, целлофанированная (или лакированная)
Иллюстрации: Без иллюстраций
ID товара: 625707
ISBN: 978-5-9951-3429-9
Страниц: 96 (Офсет)
Масса: 190 г
Размеры: 207x135x9 мм
</t>
  </si>
  <si>
    <t xml:space="preserve">Слово о полку Игореве. Повесть Временных лет
Тип обложки: 7Бц - твердая, целлофанированная (или лакированная)
Иллюстрации: Черно-белые
ID товара: 584843
ISBN: 978-5-9951-3148-9
Страниц: 176 (Офсет)
Масса: 274 г
Размеры: 205x135x10 мм
</t>
  </si>
  <si>
    <t xml:space="preserve">Ульева Е.А.  Славянские мифы и былины. Энциклопедия для малышей в сказках
Тип обложки: обл - мягкий переплет (крепление скрепкой или клеем)
Иллюстрации: Цветные
ID товара: 584932
ISBN: 978-5-222-29148-1
Страниц: 104 (Мелованная)
Масса: 276 г
Размеры: 260x201x6 мм
</t>
  </si>
  <si>
    <t xml:space="preserve">Толстой Л.Н. Война и мир  в двух книгах 
Тип обложки: обл - мягкий переплет (крепление скрепкой или клеем)
Иллюстрации: Без иллюстраций
ID товара: 503064
ISBN: 978-5-699-82063-4
Страниц: 992 (Газетная)
Масса: 468 г
Размеры: 180x115x36 мм
</t>
  </si>
  <si>
    <t xml:space="preserve">Гомер  Илиада
Тип обложки: 7Б - твердая (плотная бумага или картон)
Оформление: Частичная лакировка
Иллюстрации: Без иллюстраций
ID товара: 589577
ISBN: 978-5-699-96495-6
Страниц: 576 (Газетная)
Масса: 518 г
Размеры: 207x132x32 мм
</t>
  </si>
  <si>
    <t xml:space="preserve">Гоголь Н.В. Мертвые души
Тип обложки: обл - мягкий переплет (крепление скрепкой или клеем)
Иллюстрации: Без иллюстраций
ID товара: 551689
ISBN: 978-5-699-91474-6
Страниц: 352 (Газетная)
Масса: 174 г
Размеры: 180x115x10 мм
</t>
  </si>
  <si>
    <t xml:space="preserve">Гомер  Одиссея 
Тип обложки: 7Б - твердая (плотная бумага или картон)
Оформление: Частичная лакировка
Иллюстрации: Без иллюстраций
ID товара: 568891
ISBN: 978-5-699-92347-2
Страниц: 480 (Газетная)
Масса: 438 г
Размеры: 206x134x24 мм
</t>
  </si>
  <si>
    <t xml:space="preserve">Лесков Н.С.  Очарованный странник. Левша. Соборяне
Тип обложки: 7Б - твердая (плотная бумага или картон)
Оформление: Частичная лакировка
Иллюстрации: Без иллюстраций
ID товара: 552587
ISBN: 978-5-699-91920-8
Страниц: 608 (Газетная)
Размеры: 206x134x32 мм
</t>
  </si>
  <si>
    <t xml:space="preserve">Достоевский Ф.М. Преступление и наказание
Тип обложки: 7Б - твердая (плотная бумага или картон)
Оформление: Частичная лакировка, Тиснение объемное
Иллюстрации: Без иллюстраций
ID товара: 467167
ISBN: 978-5-699-75638-4
Страниц: 608 (Офсет)
Масса: 536 г
Размеры: 207x134x32 мм
</t>
  </si>
  <si>
    <t xml:space="preserve">Шекспир У.  Ромео и Джульетта. Трагедии 
Тип обложки: 7Б - твердая (плотная бумага или картон)
Оформление: Частичная лакировка
Иллюстрации: Черно-белые
ID товара: 609191
ISBN: 978-5-699-98544-9
Страниц: 768 (Офсет)
Масса: 658 г
Размеры: 206x136x39 мм
</t>
  </si>
  <si>
    <t xml:space="preserve">Пушкин А.С. Стихотворения. Сказки. Поэмы
Тип обложки: 7Б - твердая (плотная бумага или картон)
Оформление: Тиснение золотом, Частичная лакировка
Иллюстрации: Цветные
ID товара: 617340
ISBN: 978-5-04-089428-4
Страниц: 544 (Офсет)
Масса: 502 г
Размеры: 207x135x31 мм
</t>
  </si>
  <si>
    <t xml:space="preserve">Цветаева М.И.  Стихотворения 
Тип обложки: 7Б - твердая (плотная бумага или картон)
Оформление: Частичная лакировка
Иллюстрации: Без иллюстраций
ID товара: 610593
ISBN: 978-5-699-98518-0
Страниц: 640 (Газетная)
Масса: 574 г
Размеры: 206x134x32 мм
</t>
  </si>
  <si>
    <t xml:space="preserve">Поэзии Серебряный век. Лирика 
Тип обложки: 7Б - твердая (плотная бумага или картон)
Оформление: Тиснение золотом, Частичная лакировка
Иллюстрации: Без иллюстраций
ID товара: 471829
ISBN: 978-5-699-78832-3
Страниц: 384 (Офсет)
Масса: 326 г
Размеры: 173x120x23 мм
</t>
  </si>
  <si>
    <t xml:space="preserve">Толстой Л.Н.  Филиппок 
Тип обложки: 7Бц - твердая, целлофанированная (или лакированная)
Иллюстрации: Цветные
ID товара: 611777
ISBN: 978-5-04-004318-7
Страниц: 80 (Офсет)
Масса: 190 г
Размеры: 218x145x8 мм
</t>
  </si>
  <si>
    <t xml:space="preserve">Фадеев А.А. Разгром 
Тип обложки: 7Б - твердая (плотная бумага или картон)
Оформление: Тиснение золотом, Частичная лакировка
Иллюстрации: Без иллюстраций
ID товара: 552377
ISBN: 978-5-699-91966-6
Страниц: 640 (Газетная)
Масса: 456 г
Размеры: 207x130x40 мм
</t>
  </si>
  <si>
    <t xml:space="preserve">Времена года. Стихи русских поэтов о природе
Тип обложки: 7Б - твердая (плотная бумага или картон)
Оформление: Тиснение цветное, Частичная лакировка
Иллюстрации: Цветные
ID товара: 308861
ISBN: 978-5-699-49660-0
Страниц: 160 (Офсет)
Масса: 816 г
Размеры: 263x205x21 мм
</t>
  </si>
  <si>
    <t>Итого: Начальная (максимальная) цена контракта:  180 191 (сто восемьдесят тысяч сто девяносто один) рубль 29 копеек.</t>
  </si>
  <si>
    <t>IV. Обоснование начальной (максимальной) цены  гражданско-правового договора на поставку художественной литературы</t>
  </si>
  <si>
    <t>И.о. Директора школы ________________________Л.Н.Балуева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</si>
</sst>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2" borderId="0" xfId="0" applyFont="1" applyFill="1"/>
    <xf numFmtId="2" fontId="2" fillId="2" borderId="0" xfId="0" applyNumberFormat="1" applyFont="1" applyFill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1" fontId="1" fillId="2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2" fillId="2" borderId="0" xfId="0" applyNumberFormat="1" applyFont="1" applyFill="1"/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right" vertical="center" wrapText="1"/>
    </xf>
    <xf numFmtId="0" fontId="1" fillId="2" borderId="3" xfId="0" applyNumberFormat="1" applyFont="1" applyFill="1" applyBorder="1" applyAlignment="1">
      <alignment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center" vertical="center" wrapText="1"/>
    </xf>
    <xf numFmtId="0" fontId="1" fillId="3" borderId="1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3" fillId="0" borderId="0" xfId="0" applyFont="1" applyAlignment="1"/>
    <xf numFmtId="0" fontId="3" fillId="2" borderId="0" xfId="0" applyFont="1" applyFill="1" applyAlignment="1"/>
    <xf numFmtId="0" fontId="6" fillId="2" borderId="0" xfId="0" applyFont="1" applyFill="1" applyAlignment="1">
      <alignment vertical="center"/>
    </xf>
    <xf numFmtId="2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3" fillId="0" borderId="0" xfId="0" applyFont="1" applyFill="1" applyBorder="1"/>
    <xf numFmtId="0" fontId="7" fillId="4" borderId="1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left" vertical="top" wrapText="1"/>
    </xf>
    <xf numFmtId="0" fontId="8" fillId="4" borderId="0" xfId="0" applyFont="1" applyFill="1"/>
    <xf numFmtId="0" fontId="7" fillId="4" borderId="23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left" vertical="center"/>
    </xf>
    <xf numFmtId="0" fontId="7" fillId="4" borderId="0" xfId="0" applyFont="1" applyFill="1" applyAlignment="1"/>
    <xf numFmtId="0" fontId="7" fillId="4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11" fillId="2" borderId="25" xfId="0" applyNumberFormat="1" applyFont="1" applyFill="1" applyBorder="1" applyAlignment="1">
      <alignment vertical="center"/>
    </xf>
    <xf numFmtId="2" fontId="11" fillId="2" borderId="24" xfId="0" applyNumberFormat="1" applyFont="1" applyFill="1" applyBorder="1" applyAlignment="1">
      <alignment horizontal="center" vertical="center"/>
    </xf>
    <xf numFmtId="0" fontId="12" fillId="2" borderId="0" xfId="0" quotePrefix="1" applyFont="1" applyFill="1" applyAlignment="1"/>
    <xf numFmtId="4" fontId="1" fillId="2" borderId="0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0" fillId="0" borderId="14" xfId="0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79"/>
  <sheetViews>
    <sheetView tabSelected="1" topLeftCell="A165" workbookViewId="0">
      <selection activeCell="P166" sqref="P166"/>
    </sheetView>
  </sheetViews>
  <sheetFormatPr defaultColWidth="9.109375" defaultRowHeight="14.4"/>
  <cols>
    <col min="1" max="1" width="5.33203125" style="44" customWidth="1"/>
    <col min="2" max="2" width="15" style="1" customWidth="1"/>
    <col min="3" max="3" width="44.33203125" style="1" customWidth="1"/>
    <col min="4" max="4" width="5.88671875" style="40" customWidth="1"/>
    <col min="5" max="5" width="5.33203125" style="41" customWidth="1"/>
    <col min="6" max="6" width="7.6640625" style="39" customWidth="1"/>
    <col min="7" max="8" width="9" style="39" customWidth="1"/>
    <col min="9" max="10" width="0" style="1" hidden="1" customWidth="1"/>
    <col min="11" max="11" width="10.5546875" style="1" hidden="1" customWidth="1"/>
    <col min="12" max="12" width="8.88671875" style="40" customWidth="1"/>
    <col min="13" max="13" width="19.77734375" style="40" customWidth="1"/>
    <col min="14" max="14" width="0.109375" style="1" customWidth="1"/>
    <col min="15" max="15" width="15.33203125" style="1" customWidth="1"/>
    <col min="16" max="16" width="12" style="1" customWidth="1"/>
    <col min="17" max="17" width="11" style="1" customWidth="1"/>
    <col min="18" max="18" width="13.109375" style="1" customWidth="1"/>
    <col min="19" max="19" width="10.33203125" style="1" customWidth="1"/>
    <col min="20" max="20" width="12.44140625" style="1" customWidth="1"/>
    <col min="21" max="16384" width="9.109375" style="1"/>
  </cols>
  <sheetData>
    <row r="1" spans="1:20">
      <c r="A1" s="101" t="s">
        <v>111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Q1" s="2"/>
      <c r="T1" s="2"/>
    </row>
    <row r="2" spans="1:20">
      <c r="A2" s="42"/>
      <c r="B2" s="4"/>
      <c r="C2" s="4"/>
      <c r="D2" s="3"/>
      <c r="E2" s="5"/>
      <c r="F2" s="6"/>
      <c r="G2" s="6"/>
      <c r="H2" s="6"/>
      <c r="I2" s="4"/>
      <c r="J2" s="4"/>
      <c r="K2" s="4"/>
      <c r="L2" s="7"/>
      <c r="M2" s="7"/>
      <c r="Q2" s="2"/>
      <c r="S2" s="8"/>
      <c r="T2" s="2"/>
    </row>
    <row r="3" spans="1:20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7"/>
      <c r="M3" s="7"/>
      <c r="Q3" s="2"/>
      <c r="T3" s="2"/>
    </row>
    <row r="4" spans="1:20" ht="29.25" customHeight="1">
      <c r="A4" s="103" t="s">
        <v>1</v>
      </c>
      <c r="B4" s="103"/>
      <c r="C4" s="103"/>
      <c r="D4" s="103"/>
      <c r="E4" s="103"/>
      <c r="F4" s="103"/>
      <c r="G4" s="103"/>
      <c r="H4" s="6"/>
      <c r="I4" s="9"/>
      <c r="J4" s="9"/>
      <c r="K4" s="9"/>
      <c r="L4" s="7"/>
      <c r="M4" s="7"/>
      <c r="Q4" s="2"/>
      <c r="T4" s="2"/>
    </row>
    <row r="5" spans="1:20">
      <c r="A5" s="42"/>
      <c r="B5" s="9"/>
      <c r="C5" s="9"/>
      <c r="D5" s="3"/>
      <c r="E5" s="5"/>
      <c r="F5" s="6"/>
      <c r="G5" s="6"/>
      <c r="H5" s="6"/>
      <c r="I5" s="9"/>
      <c r="J5" s="9"/>
      <c r="K5" s="9"/>
      <c r="L5" s="3"/>
      <c r="M5" s="3"/>
      <c r="Q5" s="2"/>
      <c r="T5" s="2"/>
    </row>
    <row r="6" spans="1:20" ht="75.75" customHeight="1">
      <c r="A6" s="43" t="s">
        <v>2</v>
      </c>
      <c r="B6" s="10" t="s">
        <v>3</v>
      </c>
      <c r="C6" s="10" t="s">
        <v>4</v>
      </c>
      <c r="D6" s="10" t="s">
        <v>5</v>
      </c>
      <c r="E6" s="11" t="s">
        <v>6</v>
      </c>
      <c r="F6" s="104" t="s">
        <v>7</v>
      </c>
      <c r="G6" s="104"/>
      <c r="H6" s="104"/>
      <c r="I6" s="10"/>
      <c r="J6" s="10"/>
      <c r="K6" s="12"/>
      <c r="L6" s="104" t="s">
        <v>8</v>
      </c>
      <c r="M6" s="104" t="s">
        <v>9</v>
      </c>
      <c r="P6" s="2"/>
      <c r="Q6" s="2"/>
      <c r="R6" s="2"/>
      <c r="T6" s="2"/>
    </row>
    <row r="7" spans="1:20" ht="27" thickBot="1">
      <c r="A7" s="43"/>
      <c r="B7" s="10"/>
      <c r="C7" s="10"/>
      <c r="D7" s="10"/>
      <c r="E7" s="11"/>
      <c r="F7" s="13" t="s">
        <v>10</v>
      </c>
      <c r="G7" s="13" t="s">
        <v>11</v>
      </c>
      <c r="H7" s="13" t="s">
        <v>12</v>
      </c>
      <c r="I7" s="14" t="s">
        <v>13</v>
      </c>
      <c r="J7" s="14" t="s">
        <v>14</v>
      </c>
      <c r="K7" s="14" t="s">
        <v>15</v>
      </c>
      <c r="L7" s="104"/>
      <c r="M7" s="104"/>
      <c r="O7" s="15"/>
      <c r="P7" s="8"/>
      <c r="R7" s="8"/>
    </row>
    <row r="8" spans="1:20" ht="126" customHeight="1" thickBot="1">
      <c r="A8" s="52">
        <v>1</v>
      </c>
      <c r="B8" s="21" t="s">
        <v>28</v>
      </c>
      <c r="C8" s="21" t="s">
        <v>29</v>
      </c>
      <c r="D8" s="31" t="s">
        <v>16</v>
      </c>
      <c r="E8" s="18">
        <v>5</v>
      </c>
      <c r="F8" s="23">
        <v>145.22</v>
      </c>
      <c r="G8" s="24">
        <v>141.11000000000001</v>
      </c>
      <c r="H8" s="24">
        <v>137</v>
      </c>
      <c r="I8" s="30"/>
      <c r="J8" s="30"/>
      <c r="K8" s="30"/>
      <c r="L8" s="77">
        <f>ROUND((F8+G8+H8)/3,2)</f>
        <v>141.11000000000001</v>
      </c>
      <c r="M8" s="20">
        <f>L8*E8</f>
        <v>705.55000000000007</v>
      </c>
    </row>
    <row r="9" spans="1:20" ht="15" customHeight="1" thickBot="1">
      <c r="A9" s="84" t="s">
        <v>18</v>
      </c>
      <c r="B9" s="85"/>
      <c r="C9" s="86"/>
      <c r="D9" s="31" t="s">
        <v>16</v>
      </c>
      <c r="E9" s="18">
        <f>E8</f>
        <v>5</v>
      </c>
      <c r="F9" s="23"/>
      <c r="G9" s="24"/>
      <c r="H9" s="24"/>
      <c r="I9" s="30"/>
      <c r="J9" s="30"/>
      <c r="K9" s="30"/>
      <c r="L9" s="76"/>
      <c r="M9" s="20">
        <f>SUM(M8)</f>
        <v>705.55000000000007</v>
      </c>
    </row>
    <row r="10" spans="1:20" ht="148.19999999999999" customHeight="1" thickBot="1">
      <c r="A10" s="52">
        <v>2</v>
      </c>
      <c r="B10" s="21" t="s">
        <v>28</v>
      </c>
      <c r="C10" s="21" t="s">
        <v>30</v>
      </c>
      <c r="D10" s="31" t="s">
        <v>16</v>
      </c>
      <c r="E10" s="18">
        <v>5</v>
      </c>
      <c r="F10" s="23">
        <v>778.04</v>
      </c>
      <c r="G10" s="24">
        <v>756.02</v>
      </c>
      <c r="H10" s="24">
        <v>734</v>
      </c>
      <c r="I10" s="30"/>
      <c r="J10" s="30"/>
      <c r="K10" s="30"/>
      <c r="L10" s="77">
        <f>ROUND((F10+G10+H10)/3,2)</f>
        <v>756.02</v>
      </c>
      <c r="M10" s="20">
        <f>L10*E10</f>
        <v>3780.1</v>
      </c>
    </row>
    <row r="11" spans="1:20" ht="15" thickBot="1">
      <c r="A11" s="84" t="s">
        <v>18</v>
      </c>
      <c r="B11" s="85"/>
      <c r="C11" s="86"/>
      <c r="D11" s="31" t="s">
        <v>16</v>
      </c>
      <c r="E11" s="18">
        <f>E10</f>
        <v>5</v>
      </c>
      <c r="F11" s="23"/>
      <c r="G11" s="24"/>
      <c r="H11" s="24"/>
      <c r="I11" s="30"/>
      <c r="J11" s="30"/>
      <c r="K11" s="30"/>
      <c r="L11" s="24"/>
      <c r="M11" s="20">
        <f>SUM(M10)</f>
        <v>3780.1</v>
      </c>
    </row>
    <row r="12" spans="1:20" ht="159" thickBot="1">
      <c r="A12" s="52">
        <v>3</v>
      </c>
      <c r="B12" s="21" t="s">
        <v>28</v>
      </c>
      <c r="C12" s="21" t="s">
        <v>31</v>
      </c>
      <c r="D12" s="31" t="s">
        <v>16</v>
      </c>
      <c r="E12" s="18">
        <v>5</v>
      </c>
      <c r="F12" s="23">
        <v>193.98</v>
      </c>
      <c r="G12" s="24">
        <v>188.49</v>
      </c>
      <c r="H12" s="24">
        <v>183</v>
      </c>
      <c r="I12" s="30"/>
      <c r="J12" s="30"/>
      <c r="K12" s="30"/>
      <c r="L12" s="77">
        <f>ROUND((F12+G12+H12)/3,2)</f>
        <v>188.49</v>
      </c>
      <c r="M12" s="20">
        <f>L12*E12</f>
        <v>942.45</v>
      </c>
    </row>
    <row r="13" spans="1:20" ht="15" thickBot="1">
      <c r="A13" s="84" t="s">
        <v>18</v>
      </c>
      <c r="B13" s="85"/>
      <c r="C13" s="86"/>
      <c r="D13" s="31" t="s">
        <v>16</v>
      </c>
      <c r="E13" s="18">
        <f>E12</f>
        <v>5</v>
      </c>
      <c r="F13" s="23"/>
      <c r="G13" s="24"/>
      <c r="H13" s="24"/>
      <c r="I13" s="30"/>
      <c r="J13" s="30"/>
      <c r="K13" s="30"/>
      <c r="L13" s="24"/>
      <c r="M13" s="20">
        <f>SUM(M12)</f>
        <v>942.45</v>
      </c>
    </row>
    <row r="14" spans="1:20" ht="145.80000000000001" thickBot="1">
      <c r="A14" s="52">
        <v>4</v>
      </c>
      <c r="B14" s="21" t="s">
        <v>28</v>
      </c>
      <c r="C14" s="21" t="s">
        <v>32</v>
      </c>
      <c r="D14" s="31" t="s">
        <v>16</v>
      </c>
      <c r="E14" s="18">
        <v>3</v>
      </c>
      <c r="F14" s="23">
        <v>202.46</v>
      </c>
      <c r="G14" s="24">
        <v>196.73</v>
      </c>
      <c r="H14" s="24">
        <v>191</v>
      </c>
      <c r="I14" s="30"/>
      <c r="J14" s="30"/>
      <c r="K14" s="30"/>
      <c r="L14" s="77">
        <f>ROUND((F14+G14+H14)/3,2)</f>
        <v>196.73</v>
      </c>
      <c r="M14" s="20">
        <f>L14*E14</f>
        <v>590.18999999999994</v>
      </c>
    </row>
    <row r="15" spans="1:20" ht="15" thickBot="1">
      <c r="A15" s="84" t="s">
        <v>18</v>
      </c>
      <c r="B15" s="85"/>
      <c r="C15" s="86"/>
      <c r="D15" s="31" t="s">
        <v>16</v>
      </c>
      <c r="E15" s="18">
        <f>E14</f>
        <v>3</v>
      </c>
      <c r="F15" s="23"/>
      <c r="G15" s="24"/>
      <c r="H15" s="24"/>
      <c r="I15" s="30"/>
      <c r="J15" s="30"/>
      <c r="K15" s="30"/>
      <c r="L15" s="24"/>
      <c r="M15" s="20">
        <f>SUM(M14)</f>
        <v>590.18999999999994</v>
      </c>
    </row>
    <row r="16" spans="1:20" ht="120.6" customHeight="1" thickBot="1">
      <c r="A16" s="52">
        <v>5</v>
      </c>
      <c r="B16" s="21" t="s">
        <v>28</v>
      </c>
      <c r="C16" s="21" t="s">
        <v>33</v>
      </c>
      <c r="D16" s="31" t="s">
        <v>16</v>
      </c>
      <c r="E16" s="18">
        <v>10</v>
      </c>
      <c r="F16" s="23">
        <v>284.08</v>
      </c>
      <c r="G16" s="24">
        <v>276.04000000000002</v>
      </c>
      <c r="H16" s="24">
        <v>268</v>
      </c>
      <c r="I16" s="30"/>
      <c r="J16" s="30"/>
      <c r="K16" s="30"/>
      <c r="L16" s="24">
        <f>SUM(F16:H16)/3</f>
        <v>276.04000000000002</v>
      </c>
      <c r="M16" s="20">
        <f>L16*E16</f>
        <v>2760.4</v>
      </c>
    </row>
    <row r="17" spans="1:13" ht="15" thickBot="1">
      <c r="A17" s="84" t="s">
        <v>18</v>
      </c>
      <c r="B17" s="85"/>
      <c r="C17" s="86"/>
      <c r="D17" s="31" t="s">
        <v>16</v>
      </c>
      <c r="E17" s="18">
        <f>E16</f>
        <v>10</v>
      </c>
      <c r="F17" s="23"/>
      <c r="G17" s="24"/>
      <c r="H17" s="24"/>
      <c r="I17" s="30"/>
      <c r="J17" s="30"/>
      <c r="K17" s="30"/>
      <c r="L17" s="24"/>
      <c r="M17" s="20">
        <f>SUM(M16)</f>
        <v>2760.4</v>
      </c>
    </row>
    <row r="18" spans="1:13" ht="127.2" customHeight="1" thickBot="1">
      <c r="A18" s="52">
        <v>6</v>
      </c>
      <c r="B18" s="21" t="s">
        <v>28</v>
      </c>
      <c r="C18" s="21" t="s">
        <v>34</v>
      </c>
      <c r="D18" s="31" t="s">
        <v>16</v>
      </c>
      <c r="E18" s="18">
        <v>10</v>
      </c>
      <c r="F18" s="23">
        <v>133.56</v>
      </c>
      <c r="G18" s="24">
        <v>129.78</v>
      </c>
      <c r="H18" s="24">
        <v>126</v>
      </c>
      <c r="I18" s="30"/>
      <c r="J18" s="30"/>
      <c r="K18" s="30"/>
      <c r="L18" s="77">
        <f>ROUND((F18+G18+H18)/3,2)</f>
        <v>129.78</v>
      </c>
      <c r="M18" s="20">
        <f>L18*E18</f>
        <v>1297.8</v>
      </c>
    </row>
    <row r="19" spans="1:13" ht="15" thickBot="1">
      <c r="A19" s="84" t="s">
        <v>18</v>
      </c>
      <c r="B19" s="85"/>
      <c r="C19" s="86"/>
      <c r="D19" s="31" t="s">
        <v>16</v>
      </c>
      <c r="E19" s="18">
        <v>23</v>
      </c>
      <c r="F19" s="23"/>
      <c r="G19" s="24"/>
      <c r="H19" s="24"/>
      <c r="I19" s="30"/>
      <c r="J19" s="30"/>
      <c r="K19" s="30"/>
      <c r="L19" s="24"/>
      <c r="M19" s="20">
        <f>SUM(M18)</f>
        <v>1297.8</v>
      </c>
    </row>
    <row r="20" spans="1:13" ht="121.2" customHeight="1" thickBot="1">
      <c r="A20" s="53">
        <v>7</v>
      </c>
      <c r="B20" s="21" t="s">
        <v>28</v>
      </c>
      <c r="C20" s="45" t="s">
        <v>35</v>
      </c>
      <c r="D20" s="32" t="s">
        <v>16</v>
      </c>
      <c r="E20" s="25">
        <v>10</v>
      </c>
      <c r="F20" s="26">
        <v>137.80000000000001</v>
      </c>
      <c r="G20" s="27">
        <v>133.9</v>
      </c>
      <c r="H20" s="27">
        <v>130</v>
      </c>
      <c r="I20" s="33" t="s">
        <v>8</v>
      </c>
      <c r="J20" s="33" t="s">
        <v>9</v>
      </c>
      <c r="K20" s="33"/>
      <c r="L20" s="77">
        <f>ROUND((F20+G20+H20)/3,2)</f>
        <v>133.9</v>
      </c>
      <c r="M20" s="20">
        <f>L20*E20</f>
        <v>1339</v>
      </c>
    </row>
    <row r="21" spans="1:13" ht="15" thickBot="1">
      <c r="A21" s="93" t="s">
        <v>18</v>
      </c>
      <c r="B21" s="94"/>
      <c r="C21" s="95"/>
      <c r="D21" s="46" t="s">
        <v>16</v>
      </c>
      <c r="E21" s="47">
        <f>E20</f>
        <v>10</v>
      </c>
      <c r="F21" s="48"/>
      <c r="G21" s="49"/>
      <c r="H21" s="49"/>
      <c r="I21" s="50"/>
      <c r="J21" s="50"/>
      <c r="K21" s="50"/>
      <c r="L21" s="51"/>
      <c r="M21" s="29">
        <f>SUM(M20)</f>
        <v>1339</v>
      </c>
    </row>
    <row r="22" spans="1:13" ht="159" thickBot="1">
      <c r="A22" s="55">
        <v>8</v>
      </c>
      <c r="B22" s="21" t="s">
        <v>28</v>
      </c>
      <c r="C22" s="34" t="s">
        <v>36</v>
      </c>
      <c r="D22" s="35" t="s">
        <v>16</v>
      </c>
      <c r="E22" s="16">
        <v>5</v>
      </c>
      <c r="F22" s="17">
        <v>405.98</v>
      </c>
      <c r="G22" s="28">
        <v>394.49</v>
      </c>
      <c r="H22" s="28">
        <v>383</v>
      </c>
      <c r="I22" s="36">
        <v>2400</v>
      </c>
      <c r="J22" s="36">
        <v>12000</v>
      </c>
      <c r="K22" s="36"/>
      <c r="L22" s="77">
        <f>ROUND((F22+G22+H22)/3,2)</f>
        <v>394.49</v>
      </c>
      <c r="M22" s="20">
        <f>L22*E22</f>
        <v>1972.45</v>
      </c>
    </row>
    <row r="23" spans="1:13" ht="15" thickBot="1">
      <c r="A23" s="84" t="s">
        <v>17</v>
      </c>
      <c r="B23" s="85"/>
      <c r="C23" s="86"/>
      <c r="D23" s="31" t="s">
        <v>16</v>
      </c>
      <c r="E23" s="18">
        <f>E22</f>
        <v>5</v>
      </c>
      <c r="F23" s="23"/>
      <c r="G23" s="24"/>
      <c r="H23" s="24"/>
      <c r="I23" s="30"/>
      <c r="J23" s="30">
        <v>12000</v>
      </c>
      <c r="K23" s="30"/>
      <c r="L23" s="24"/>
      <c r="M23" s="20">
        <f>SUM(M22)</f>
        <v>1972.45</v>
      </c>
    </row>
    <row r="24" spans="1:13" ht="122.4" customHeight="1" thickBot="1">
      <c r="A24" s="52">
        <v>9</v>
      </c>
      <c r="B24" s="21" t="s">
        <v>28</v>
      </c>
      <c r="C24" s="21" t="s">
        <v>37</v>
      </c>
      <c r="D24" s="31" t="s">
        <v>16</v>
      </c>
      <c r="E24" s="18">
        <v>10</v>
      </c>
      <c r="F24" s="23">
        <v>210.94</v>
      </c>
      <c r="G24" s="24">
        <v>204.97</v>
      </c>
      <c r="H24" s="24">
        <v>199</v>
      </c>
      <c r="I24" s="30">
        <v>1766</v>
      </c>
      <c r="J24" s="30">
        <v>1766</v>
      </c>
      <c r="K24" s="30"/>
      <c r="L24" s="77">
        <f>ROUND((F24+G24+H24)/3,2)</f>
        <v>204.97</v>
      </c>
      <c r="M24" s="20">
        <f>L24*E24</f>
        <v>2049.6999999999998</v>
      </c>
    </row>
    <row r="25" spans="1:13" ht="15" thickBot="1">
      <c r="A25" s="84" t="s">
        <v>17</v>
      </c>
      <c r="B25" s="85"/>
      <c r="C25" s="86"/>
      <c r="D25" s="31" t="s">
        <v>16</v>
      </c>
      <c r="E25" s="18">
        <f>E24</f>
        <v>10</v>
      </c>
      <c r="F25" s="23"/>
      <c r="G25" s="24"/>
      <c r="H25" s="24"/>
      <c r="I25" s="30"/>
      <c r="J25" s="30">
        <v>1766</v>
      </c>
      <c r="K25" s="30"/>
      <c r="L25" s="24"/>
      <c r="M25" s="20">
        <f>SUM(M24)</f>
        <v>2049.6999999999998</v>
      </c>
    </row>
    <row r="26" spans="1:13" ht="132.6" thickBot="1">
      <c r="A26" s="52">
        <v>10</v>
      </c>
      <c r="B26" s="21" t="s">
        <v>28</v>
      </c>
      <c r="C26" s="37" t="s">
        <v>38</v>
      </c>
      <c r="D26" s="74" t="s">
        <v>16</v>
      </c>
      <c r="E26" s="18">
        <v>10</v>
      </c>
      <c r="F26" s="23">
        <v>162.18</v>
      </c>
      <c r="G26" s="24">
        <v>157.59</v>
      </c>
      <c r="H26" s="24">
        <v>153</v>
      </c>
      <c r="I26" s="20">
        <v>1759</v>
      </c>
      <c r="J26" s="20">
        <v>3518</v>
      </c>
      <c r="K26" s="22"/>
      <c r="L26" s="77">
        <f>ROUND((F26+G26+H26)/3,2)</f>
        <v>157.59</v>
      </c>
      <c r="M26" s="20">
        <f>L26*E26</f>
        <v>1575.9</v>
      </c>
    </row>
    <row r="27" spans="1:13" ht="15" thickBot="1">
      <c r="A27" s="80" t="s">
        <v>17</v>
      </c>
      <c r="B27" s="81"/>
      <c r="C27" s="82"/>
      <c r="D27" s="74" t="s">
        <v>16</v>
      </c>
      <c r="E27" s="18">
        <f>E26</f>
        <v>10</v>
      </c>
      <c r="F27" s="23"/>
      <c r="G27" s="24"/>
      <c r="H27" s="24"/>
      <c r="I27" s="20"/>
      <c r="J27" s="20"/>
      <c r="K27" s="22"/>
      <c r="L27" s="20"/>
      <c r="M27" s="20">
        <f>SUM(M26)</f>
        <v>1575.9</v>
      </c>
    </row>
    <row r="28" spans="1:13" ht="132.6" thickBot="1">
      <c r="A28" s="52">
        <v>11</v>
      </c>
      <c r="B28" s="21" t="s">
        <v>28</v>
      </c>
      <c r="C28" s="37" t="s">
        <v>39</v>
      </c>
      <c r="D28" s="74" t="s">
        <v>16</v>
      </c>
      <c r="E28" s="18">
        <v>10</v>
      </c>
      <c r="F28" s="23">
        <v>170.66</v>
      </c>
      <c r="G28" s="24">
        <v>165.83</v>
      </c>
      <c r="H28" s="24">
        <v>161</v>
      </c>
      <c r="I28" s="20"/>
      <c r="J28" s="20"/>
      <c r="K28" s="22"/>
      <c r="L28" s="77">
        <f>ROUND((F28+G28+H28)/3,2)</f>
        <v>165.83</v>
      </c>
      <c r="M28" s="20">
        <f>L28*E28</f>
        <v>1658.3000000000002</v>
      </c>
    </row>
    <row r="29" spans="1:13" ht="15" thickBot="1">
      <c r="A29" s="80" t="s">
        <v>17</v>
      </c>
      <c r="B29" s="81"/>
      <c r="C29" s="82"/>
      <c r="D29" s="74" t="s">
        <v>16</v>
      </c>
      <c r="E29" s="18">
        <f>E28</f>
        <v>10</v>
      </c>
      <c r="F29" s="23"/>
      <c r="G29" s="24"/>
      <c r="H29" s="24"/>
      <c r="I29" s="20"/>
      <c r="J29" s="20"/>
      <c r="K29" s="22"/>
      <c r="L29" s="20"/>
      <c r="M29" s="20">
        <f>SUM(M28)</f>
        <v>1658.3000000000002</v>
      </c>
    </row>
    <row r="30" spans="1:13" ht="106.8" customHeight="1" thickBot="1">
      <c r="A30" s="52">
        <v>12</v>
      </c>
      <c r="B30" s="21" t="s">
        <v>28</v>
      </c>
      <c r="C30" s="37" t="s">
        <v>40</v>
      </c>
      <c r="D30" s="74" t="s">
        <v>16</v>
      </c>
      <c r="E30" s="18">
        <v>10</v>
      </c>
      <c r="F30" s="23">
        <v>186.56</v>
      </c>
      <c r="G30" s="24">
        <v>181.28</v>
      </c>
      <c r="H30" s="24">
        <v>176</v>
      </c>
      <c r="I30" s="20"/>
      <c r="J30" s="20"/>
      <c r="K30" s="22"/>
      <c r="L30" s="77">
        <f>ROUND((F30+G30+H30)/3,2)</f>
        <v>181.28</v>
      </c>
      <c r="M30" s="20">
        <f>L30*E30</f>
        <v>1812.8</v>
      </c>
    </row>
    <row r="31" spans="1:13" ht="15" thickBot="1">
      <c r="A31" s="80" t="s">
        <v>17</v>
      </c>
      <c r="B31" s="81"/>
      <c r="C31" s="82"/>
      <c r="D31" s="74" t="s">
        <v>16</v>
      </c>
      <c r="E31" s="18">
        <f>E30</f>
        <v>10</v>
      </c>
      <c r="F31" s="23"/>
      <c r="G31" s="24"/>
      <c r="H31" s="24"/>
      <c r="I31" s="20"/>
      <c r="J31" s="20"/>
      <c r="K31" s="22"/>
      <c r="L31" s="20"/>
      <c r="M31" s="20">
        <f>SUM(M30)</f>
        <v>1812.8</v>
      </c>
    </row>
    <row r="32" spans="1:13" ht="108.6" customHeight="1" thickBot="1">
      <c r="A32" s="52">
        <v>13</v>
      </c>
      <c r="B32" s="21" t="s">
        <v>28</v>
      </c>
      <c r="C32" s="37" t="s">
        <v>41</v>
      </c>
      <c r="D32" s="74" t="s">
        <v>16</v>
      </c>
      <c r="E32" s="18">
        <v>10</v>
      </c>
      <c r="F32" s="23">
        <v>170.66</v>
      </c>
      <c r="G32" s="24">
        <v>165.83</v>
      </c>
      <c r="H32" s="24">
        <v>161</v>
      </c>
      <c r="I32" s="20"/>
      <c r="J32" s="20"/>
      <c r="K32" s="22"/>
      <c r="L32" s="77">
        <f>ROUND((F32+G32+H32)/3,2)</f>
        <v>165.83</v>
      </c>
      <c r="M32" s="20">
        <f>L32*E32</f>
        <v>1658.3000000000002</v>
      </c>
    </row>
    <row r="33" spans="1:13" ht="15" thickBot="1">
      <c r="A33" s="80" t="s">
        <v>17</v>
      </c>
      <c r="B33" s="81"/>
      <c r="C33" s="82"/>
      <c r="D33" s="74" t="s">
        <v>16</v>
      </c>
      <c r="E33" s="18">
        <f>E32</f>
        <v>10</v>
      </c>
      <c r="F33" s="23"/>
      <c r="G33" s="24"/>
      <c r="H33" s="24"/>
      <c r="I33" s="20"/>
      <c r="J33" s="20"/>
      <c r="K33" s="22"/>
      <c r="L33" s="20"/>
      <c r="M33" s="20">
        <f>SUM(M32)</f>
        <v>1658.3000000000002</v>
      </c>
    </row>
    <row r="34" spans="1:13" ht="121.2" customHeight="1" thickBot="1">
      <c r="A34" s="52">
        <v>14</v>
      </c>
      <c r="B34" s="21" t="s">
        <v>28</v>
      </c>
      <c r="C34" s="37" t="s">
        <v>42</v>
      </c>
      <c r="D34" s="74" t="s">
        <v>16</v>
      </c>
      <c r="E34" s="18">
        <v>10</v>
      </c>
      <c r="F34" s="23">
        <v>186.56</v>
      </c>
      <c r="G34" s="24">
        <v>181.28</v>
      </c>
      <c r="H34" s="24">
        <v>176</v>
      </c>
      <c r="I34" s="20"/>
      <c r="J34" s="20"/>
      <c r="K34" s="22"/>
      <c r="L34" s="77">
        <f>ROUND((F34+G34+H34)/3,2)</f>
        <v>181.28</v>
      </c>
      <c r="M34" s="20">
        <f>L34*E34</f>
        <v>1812.8</v>
      </c>
    </row>
    <row r="35" spans="1:13" ht="15" thickBot="1">
      <c r="A35" s="80" t="s">
        <v>17</v>
      </c>
      <c r="B35" s="81"/>
      <c r="C35" s="82"/>
      <c r="D35" s="74" t="s">
        <v>16</v>
      </c>
      <c r="E35" s="18">
        <f>E34</f>
        <v>10</v>
      </c>
      <c r="F35" s="23"/>
      <c r="G35" s="24"/>
      <c r="H35" s="24"/>
      <c r="I35" s="20"/>
      <c r="J35" s="20"/>
      <c r="K35" s="22"/>
      <c r="L35" s="20"/>
      <c r="M35" s="20">
        <f>SUM(M34)</f>
        <v>1812.8</v>
      </c>
    </row>
    <row r="36" spans="1:13" ht="106.2" customHeight="1" thickBot="1">
      <c r="A36" s="52">
        <v>15</v>
      </c>
      <c r="B36" s="21" t="s">
        <v>28</v>
      </c>
      <c r="C36" s="37" t="s">
        <v>43</v>
      </c>
      <c r="D36" s="74" t="s">
        <v>16</v>
      </c>
      <c r="E36" s="18">
        <v>10</v>
      </c>
      <c r="F36" s="23">
        <v>170.66</v>
      </c>
      <c r="G36" s="24">
        <v>165.83</v>
      </c>
      <c r="H36" s="24">
        <v>161</v>
      </c>
      <c r="I36" s="20"/>
      <c r="J36" s="20"/>
      <c r="K36" s="22"/>
      <c r="L36" s="77">
        <f>ROUND((F36+G36+H36)/3,2)</f>
        <v>165.83</v>
      </c>
      <c r="M36" s="20">
        <f>L36*E36</f>
        <v>1658.3000000000002</v>
      </c>
    </row>
    <row r="37" spans="1:13" ht="15" thickBot="1">
      <c r="A37" s="80" t="s">
        <v>17</v>
      </c>
      <c r="B37" s="81"/>
      <c r="C37" s="82"/>
      <c r="D37" s="74" t="s">
        <v>16</v>
      </c>
      <c r="E37" s="18">
        <f>E36</f>
        <v>10</v>
      </c>
      <c r="F37" s="23"/>
      <c r="G37" s="24"/>
      <c r="H37" s="24"/>
      <c r="I37" s="20"/>
      <c r="J37" s="20"/>
      <c r="K37" s="22"/>
      <c r="L37" s="20"/>
      <c r="M37" s="20">
        <f>SUM(M36)</f>
        <v>1658.3000000000002</v>
      </c>
    </row>
    <row r="38" spans="1:13" ht="108.6" customHeight="1" thickBot="1">
      <c r="A38" s="52">
        <v>16</v>
      </c>
      <c r="B38" s="21" t="s">
        <v>28</v>
      </c>
      <c r="C38" s="37" t="s">
        <v>44</v>
      </c>
      <c r="D38" s="74" t="s">
        <v>16</v>
      </c>
      <c r="E38" s="18">
        <v>10</v>
      </c>
      <c r="F38" s="23">
        <v>163.24</v>
      </c>
      <c r="G38" s="24">
        <v>158.62</v>
      </c>
      <c r="H38" s="24">
        <v>154</v>
      </c>
      <c r="I38" s="20"/>
      <c r="J38" s="20"/>
      <c r="K38" s="22"/>
      <c r="L38" s="77">
        <f>ROUND((F38+G38+H38)/3,2)</f>
        <v>158.62</v>
      </c>
      <c r="M38" s="20">
        <f>L38*E38</f>
        <v>1586.2</v>
      </c>
    </row>
    <row r="39" spans="1:13" ht="15" thickBot="1">
      <c r="A39" s="80" t="s">
        <v>17</v>
      </c>
      <c r="B39" s="81"/>
      <c r="C39" s="82"/>
      <c r="D39" s="74" t="s">
        <v>16</v>
      </c>
      <c r="E39" s="18">
        <f>E38</f>
        <v>10</v>
      </c>
      <c r="F39" s="23"/>
      <c r="G39" s="24"/>
      <c r="H39" s="24"/>
      <c r="I39" s="20"/>
      <c r="J39" s="20"/>
      <c r="K39" s="22"/>
      <c r="L39" s="20"/>
      <c r="M39" s="20">
        <f>SUM(M38)</f>
        <v>1586.2</v>
      </c>
    </row>
    <row r="40" spans="1:13" ht="132.6" thickBot="1">
      <c r="A40" s="52">
        <v>17</v>
      </c>
      <c r="B40" s="21" t="s">
        <v>28</v>
      </c>
      <c r="C40" s="37" t="s">
        <v>45</v>
      </c>
      <c r="D40" s="74" t="s">
        <v>16</v>
      </c>
      <c r="E40" s="18">
        <v>10</v>
      </c>
      <c r="F40" s="23">
        <v>227.9</v>
      </c>
      <c r="G40" s="24">
        <v>221.45</v>
      </c>
      <c r="H40" s="24">
        <v>215</v>
      </c>
      <c r="I40" s="20"/>
      <c r="J40" s="20"/>
      <c r="K40" s="22"/>
      <c r="L40" s="77">
        <f>ROUND((F40+G40+H40)/3,2)</f>
        <v>221.45</v>
      </c>
      <c r="M40" s="20">
        <f>L40*E40</f>
        <v>2214.5</v>
      </c>
    </row>
    <row r="41" spans="1:13" ht="15" thickBot="1">
      <c r="A41" s="80" t="s">
        <v>17</v>
      </c>
      <c r="B41" s="81"/>
      <c r="C41" s="82"/>
      <c r="D41" s="74" t="s">
        <v>16</v>
      </c>
      <c r="E41" s="18">
        <f>E40</f>
        <v>10</v>
      </c>
      <c r="F41" s="23"/>
      <c r="G41" s="24"/>
      <c r="H41" s="24"/>
      <c r="I41" s="20"/>
      <c r="J41" s="20"/>
      <c r="K41" s="22"/>
      <c r="L41" s="20"/>
      <c r="M41" s="20">
        <f>SUM(M40)</f>
        <v>2214.5</v>
      </c>
    </row>
    <row r="42" spans="1:13" ht="132.6" thickBot="1">
      <c r="A42" s="52">
        <v>18</v>
      </c>
      <c r="B42" s="21" t="s">
        <v>28</v>
      </c>
      <c r="C42" s="37" t="s">
        <v>46</v>
      </c>
      <c r="D42" s="74" t="s">
        <v>16</v>
      </c>
      <c r="E42" s="18">
        <v>10</v>
      </c>
      <c r="F42" s="23">
        <v>227.9</v>
      </c>
      <c r="G42" s="24">
        <v>221.45</v>
      </c>
      <c r="H42" s="24">
        <v>215</v>
      </c>
      <c r="I42" s="20"/>
      <c r="J42" s="20"/>
      <c r="K42" s="22"/>
      <c r="L42" s="77">
        <f>ROUND((F42+G42+H42)/3,2)</f>
        <v>221.45</v>
      </c>
      <c r="M42" s="20">
        <f>L42*E42</f>
        <v>2214.5</v>
      </c>
    </row>
    <row r="43" spans="1:13" ht="15" thickBot="1">
      <c r="A43" s="80" t="s">
        <v>17</v>
      </c>
      <c r="B43" s="81"/>
      <c r="C43" s="82"/>
      <c r="D43" s="74" t="s">
        <v>16</v>
      </c>
      <c r="E43" s="18">
        <f>E42</f>
        <v>10</v>
      </c>
      <c r="F43" s="23"/>
      <c r="G43" s="24"/>
      <c r="H43" s="24"/>
      <c r="I43" s="20"/>
      <c r="J43" s="20"/>
      <c r="K43" s="22"/>
      <c r="L43" s="20"/>
      <c r="M43" s="20">
        <f>SUM(M42)</f>
        <v>2214.5</v>
      </c>
    </row>
    <row r="44" spans="1:13" ht="120.6" customHeight="1" thickBot="1">
      <c r="A44" s="52">
        <v>19</v>
      </c>
      <c r="B44" s="21" t="s">
        <v>28</v>
      </c>
      <c r="C44" s="37" t="s">
        <v>47</v>
      </c>
      <c r="D44" s="74" t="s">
        <v>16</v>
      </c>
      <c r="E44" s="18">
        <v>10</v>
      </c>
      <c r="F44" s="23">
        <v>227.9</v>
      </c>
      <c r="G44" s="24">
        <v>221.45</v>
      </c>
      <c r="H44" s="24">
        <v>215</v>
      </c>
      <c r="I44" s="20"/>
      <c r="J44" s="20"/>
      <c r="K44" s="22"/>
      <c r="L44" s="77">
        <f>ROUND((F44+G44+H44)/3,2)</f>
        <v>221.45</v>
      </c>
      <c r="M44" s="20">
        <f>L44*E44</f>
        <v>2214.5</v>
      </c>
    </row>
    <row r="45" spans="1:13" ht="15" thickBot="1">
      <c r="A45" s="80" t="s">
        <v>17</v>
      </c>
      <c r="B45" s="81"/>
      <c r="C45" s="82"/>
      <c r="D45" s="74" t="s">
        <v>16</v>
      </c>
      <c r="E45" s="18">
        <f>E44</f>
        <v>10</v>
      </c>
      <c r="F45" s="23"/>
      <c r="G45" s="24"/>
      <c r="H45" s="24"/>
      <c r="I45" s="20"/>
      <c r="J45" s="20"/>
      <c r="K45" s="22"/>
      <c r="L45" s="20"/>
      <c r="M45" s="20">
        <f>SUM(M44)</f>
        <v>2214.5</v>
      </c>
    </row>
    <row r="46" spans="1:13" ht="132.6" thickBot="1">
      <c r="A46" s="52">
        <v>20</v>
      </c>
      <c r="B46" s="21" t="s">
        <v>28</v>
      </c>
      <c r="C46" s="37" t="s">
        <v>48</v>
      </c>
      <c r="D46" s="74" t="s">
        <v>16</v>
      </c>
      <c r="E46" s="18">
        <v>10</v>
      </c>
      <c r="F46" s="23">
        <v>376.3</v>
      </c>
      <c r="G46" s="24">
        <v>365.65</v>
      </c>
      <c r="H46" s="24">
        <v>355</v>
      </c>
      <c r="I46" s="20"/>
      <c r="J46" s="20"/>
      <c r="K46" s="22"/>
      <c r="L46" s="77">
        <f>ROUND((F46+G46+H46)/3,2)</f>
        <v>365.65</v>
      </c>
      <c r="M46" s="20">
        <f>L46*E46</f>
        <v>3656.5</v>
      </c>
    </row>
    <row r="47" spans="1:13" ht="15" thickBot="1">
      <c r="A47" s="80" t="s">
        <v>17</v>
      </c>
      <c r="B47" s="81"/>
      <c r="C47" s="82"/>
      <c r="D47" s="74" t="s">
        <v>16</v>
      </c>
      <c r="E47" s="18">
        <f>E46</f>
        <v>10</v>
      </c>
      <c r="F47" s="23"/>
      <c r="G47" s="24"/>
      <c r="H47" s="24"/>
      <c r="I47" s="20"/>
      <c r="J47" s="20"/>
      <c r="K47" s="22"/>
      <c r="L47" s="20"/>
      <c r="M47" s="20">
        <f>SUM(M46)</f>
        <v>3656.5</v>
      </c>
    </row>
    <row r="48" spans="1:13" ht="132.6" thickBot="1">
      <c r="A48" s="52">
        <v>21</v>
      </c>
      <c r="B48" s="21" t="s">
        <v>28</v>
      </c>
      <c r="C48" s="37" t="s">
        <v>49</v>
      </c>
      <c r="D48" s="74" t="s">
        <v>16</v>
      </c>
      <c r="E48" s="18">
        <v>10</v>
      </c>
      <c r="F48" s="23">
        <v>227.9</v>
      </c>
      <c r="G48" s="24">
        <v>221.45</v>
      </c>
      <c r="H48" s="24">
        <v>215</v>
      </c>
      <c r="I48" s="20"/>
      <c r="J48" s="20"/>
      <c r="K48" s="22"/>
      <c r="L48" s="77">
        <f>ROUND((F48+G48+H48)/3,2)</f>
        <v>221.45</v>
      </c>
      <c r="M48" s="20">
        <f>L48*E48</f>
        <v>2214.5</v>
      </c>
    </row>
    <row r="49" spans="1:13" ht="15" thickBot="1">
      <c r="A49" s="80" t="s">
        <v>17</v>
      </c>
      <c r="B49" s="81"/>
      <c r="C49" s="82"/>
      <c r="D49" s="74" t="s">
        <v>16</v>
      </c>
      <c r="E49" s="18">
        <f>E48</f>
        <v>10</v>
      </c>
      <c r="F49" s="23"/>
      <c r="G49" s="24"/>
      <c r="H49" s="24"/>
      <c r="I49" s="20"/>
      <c r="J49" s="20"/>
      <c r="K49" s="22"/>
      <c r="L49" s="20"/>
      <c r="M49" s="20">
        <f>SUM(M48)</f>
        <v>2214.5</v>
      </c>
    </row>
    <row r="50" spans="1:13" ht="121.2" customHeight="1" thickBot="1">
      <c r="A50" s="52">
        <v>22</v>
      </c>
      <c r="B50" s="21" t="s">
        <v>28</v>
      </c>
      <c r="C50" s="37" t="s">
        <v>50</v>
      </c>
      <c r="D50" s="74" t="s">
        <v>16</v>
      </c>
      <c r="E50" s="18">
        <v>10</v>
      </c>
      <c r="F50" s="23">
        <v>227.9</v>
      </c>
      <c r="G50" s="24">
        <v>221.45</v>
      </c>
      <c r="H50" s="24">
        <v>215</v>
      </c>
      <c r="I50" s="20"/>
      <c r="J50" s="20"/>
      <c r="K50" s="22"/>
      <c r="L50" s="77">
        <f>ROUND((F50+G50+H50)/3,2)</f>
        <v>221.45</v>
      </c>
      <c r="M50" s="20">
        <f>L50*E50</f>
        <v>2214.5</v>
      </c>
    </row>
    <row r="51" spans="1:13" ht="15" thickBot="1">
      <c r="A51" s="80" t="s">
        <v>17</v>
      </c>
      <c r="B51" s="81"/>
      <c r="C51" s="82"/>
      <c r="D51" s="74" t="s">
        <v>16</v>
      </c>
      <c r="E51" s="18">
        <f>E50</f>
        <v>10</v>
      </c>
      <c r="F51" s="23"/>
      <c r="G51" s="24"/>
      <c r="H51" s="24"/>
      <c r="I51" s="20"/>
      <c r="J51" s="20"/>
      <c r="K51" s="22"/>
      <c r="L51" s="20"/>
      <c r="M51" s="20">
        <f>SUM(M50)</f>
        <v>2214.5</v>
      </c>
    </row>
    <row r="52" spans="1:13" ht="119.4" thickBot="1">
      <c r="A52" s="52">
        <v>23</v>
      </c>
      <c r="B52" s="21" t="s">
        <v>28</v>
      </c>
      <c r="C52" s="37" t="s">
        <v>51</v>
      </c>
      <c r="D52" s="74" t="s">
        <v>16</v>
      </c>
      <c r="E52" s="18">
        <v>10</v>
      </c>
      <c r="F52" s="23">
        <v>255.46</v>
      </c>
      <c r="G52" s="24">
        <v>248.23</v>
      </c>
      <c r="H52" s="24">
        <v>241</v>
      </c>
      <c r="I52" s="20"/>
      <c r="J52" s="20"/>
      <c r="K52" s="22"/>
      <c r="L52" s="77">
        <f>ROUND((F52+G52+H52)/3,2)</f>
        <v>248.23</v>
      </c>
      <c r="M52" s="20">
        <f>L52*E52</f>
        <v>2482.2999999999997</v>
      </c>
    </row>
    <row r="53" spans="1:13" ht="15" thickBot="1">
      <c r="A53" s="80" t="s">
        <v>17</v>
      </c>
      <c r="B53" s="81"/>
      <c r="C53" s="82"/>
      <c r="D53" s="74" t="s">
        <v>16</v>
      </c>
      <c r="E53" s="18">
        <f>E52</f>
        <v>10</v>
      </c>
      <c r="F53" s="23"/>
      <c r="G53" s="24"/>
      <c r="H53" s="24"/>
      <c r="I53" s="20"/>
      <c r="J53" s="20"/>
      <c r="K53" s="22"/>
      <c r="L53" s="20"/>
      <c r="M53" s="20">
        <f>SUM(M52)</f>
        <v>2482.2999999999997</v>
      </c>
    </row>
    <row r="54" spans="1:13" ht="132.6" thickBot="1">
      <c r="A54" s="52">
        <v>24</v>
      </c>
      <c r="B54" s="21" t="s">
        <v>28</v>
      </c>
      <c r="C54" s="37" t="s">
        <v>52</v>
      </c>
      <c r="D54" s="74" t="s">
        <v>16</v>
      </c>
      <c r="E54" s="18">
        <v>5</v>
      </c>
      <c r="F54" s="23">
        <v>227.9</v>
      </c>
      <c r="G54" s="24">
        <v>221.45</v>
      </c>
      <c r="H54" s="24">
        <v>215</v>
      </c>
      <c r="I54" s="20"/>
      <c r="J54" s="20"/>
      <c r="K54" s="22"/>
      <c r="L54" s="77">
        <f>ROUND((F54+G54+H54)/3,2)</f>
        <v>221.45</v>
      </c>
      <c r="M54" s="20">
        <f>L54*E54</f>
        <v>1107.25</v>
      </c>
    </row>
    <row r="55" spans="1:13" ht="15" thickBot="1">
      <c r="A55" s="80" t="s">
        <v>17</v>
      </c>
      <c r="B55" s="81"/>
      <c r="C55" s="82"/>
      <c r="D55" s="74" t="s">
        <v>16</v>
      </c>
      <c r="E55" s="18">
        <f>E54</f>
        <v>5</v>
      </c>
      <c r="F55" s="23"/>
      <c r="G55" s="24"/>
      <c r="H55" s="24"/>
      <c r="I55" s="20"/>
      <c r="J55" s="20"/>
      <c r="K55" s="22"/>
      <c r="L55" s="20"/>
      <c r="M55" s="20">
        <f>SUM(M54)</f>
        <v>1107.25</v>
      </c>
    </row>
    <row r="56" spans="1:13" ht="121.2" customHeight="1" thickBot="1">
      <c r="A56" s="52">
        <v>25</v>
      </c>
      <c r="B56" s="21" t="s">
        <v>28</v>
      </c>
      <c r="C56" s="37" t="s">
        <v>53</v>
      </c>
      <c r="D56" s="74" t="s">
        <v>16</v>
      </c>
      <c r="E56" s="18">
        <v>5</v>
      </c>
      <c r="F56" s="23">
        <v>227.9</v>
      </c>
      <c r="G56" s="24">
        <v>221.45</v>
      </c>
      <c r="H56" s="24">
        <v>215</v>
      </c>
      <c r="I56" s="20"/>
      <c r="J56" s="20"/>
      <c r="K56" s="22"/>
      <c r="L56" s="77">
        <f>ROUND((F56+G56+H56)/3,2)</f>
        <v>221.45</v>
      </c>
      <c r="M56" s="20">
        <f>L56*E56</f>
        <v>1107.25</v>
      </c>
    </row>
    <row r="57" spans="1:13" ht="15" thickBot="1">
      <c r="A57" s="80" t="s">
        <v>17</v>
      </c>
      <c r="B57" s="83"/>
      <c r="C57" s="82"/>
      <c r="D57" s="74" t="s">
        <v>16</v>
      </c>
      <c r="E57" s="18">
        <f>E56</f>
        <v>5</v>
      </c>
      <c r="F57" s="23"/>
      <c r="G57" s="24"/>
      <c r="H57" s="24"/>
      <c r="I57" s="20"/>
      <c r="J57" s="20"/>
      <c r="K57" s="22"/>
      <c r="L57" s="20"/>
      <c r="M57" s="20">
        <f>SUM(M56)</f>
        <v>1107.25</v>
      </c>
    </row>
    <row r="58" spans="1:13" ht="120" customHeight="1" thickBot="1">
      <c r="A58" s="57">
        <v>26</v>
      </c>
      <c r="B58" s="21" t="s">
        <v>28</v>
      </c>
      <c r="C58" s="56" t="s">
        <v>54</v>
      </c>
      <c r="D58" s="74" t="s">
        <v>16</v>
      </c>
      <c r="E58" s="18">
        <v>10</v>
      </c>
      <c r="F58" s="23">
        <v>227.9</v>
      </c>
      <c r="G58" s="24">
        <v>221.45</v>
      </c>
      <c r="H58" s="24">
        <v>215</v>
      </c>
      <c r="I58" s="20"/>
      <c r="J58" s="20"/>
      <c r="K58" s="22"/>
      <c r="L58" s="77">
        <f>ROUND((F58+G58+H58)/3,2)</f>
        <v>221.45</v>
      </c>
      <c r="M58" s="20">
        <f>L58*E58</f>
        <v>2214.5</v>
      </c>
    </row>
    <row r="59" spans="1:13" ht="15" thickBot="1">
      <c r="A59" s="80" t="s">
        <v>17</v>
      </c>
      <c r="B59" s="96"/>
      <c r="C59" s="82"/>
      <c r="D59" s="74" t="s">
        <v>16</v>
      </c>
      <c r="E59" s="18">
        <f>E58</f>
        <v>10</v>
      </c>
      <c r="F59" s="23"/>
      <c r="G59" s="24"/>
      <c r="H59" s="24"/>
      <c r="I59" s="20"/>
      <c r="J59" s="20"/>
      <c r="K59" s="22"/>
      <c r="L59" s="20"/>
      <c r="M59" s="20">
        <f>SUM(M58)</f>
        <v>2214.5</v>
      </c>
    </row>
    <row r="60" spans="1:13" ht="126" customHeight="1" thickBot="1">
      <c r="A60" s="57">
        <v>27</v>
      </c>
      <c r="B60" s="21" t="s">
        <v>28</v>
      </c>
      <c r="C60" s="56" t="s">
        <v>55</v>
      </c>
      <c r="D60" s="74" t="s">
        <v>16</v>
      </c>
      <c r="E60" s="18">
        <v>10</v>
      </c>
      <c r="F60" s="23">
        <v>305.27999999999997</v>
      </c>
      <c r="G60" s="24">
        <v>296.64</v>
      </c>
      <c r="H60" s="24">
        <v>288</v>
      </c>
      <c r="I60" s="20"/>
      <c r="J60" s="20"/>
      <c r="K60" s="22"/>
      <c r="L60" s="77">
        <f>ROUND((F60+G60+H60)/3,2)</f>
        <v>296.64</v>
      </c>
      <c r="M60" s="20">
        <f>L60*E60</f>
        <v>2966.3999999999996</v>
      </c>
    </row>
    <row r="61" spans="1:13" ht="15" thickBot="1">
      <c r="A61" s="80" t="s">
        <v>17</v>
      </c>
      <c r="B61" s="97"/>
      <c r="C61" s="82"/>
      <c r="D61" s="74" t="s">
        <v>16</v>
      </c>
      <c r="E61" s="18">
        <f>E60</f>
        <v>10</v>
      </c>
      <c r="F61" s="23"/>
      <c r="G61" s="24"/>
      <c r="H61" s="24"/>
      <c r="I61" s="20"/>
      <c r="J61" s="20"/>
      <c r="K61" s="22"/>
      <c r="L61" s="20"/>
      <c r="M61" s="20">
        <f>SUM(M60)</f>
        <v>2966.3999999999996</v>
      </c>
    </row>
    <row r="62" spans="1:13" ht="132.6" thickBot="1">
      <c r="A62" s="52">
        <v>28</v>
      </c>
      <c r="B62" s="21" t="s">
        <v>28</v>
      </c>
      <c r="C62" s="37" t="s">
        <v>56</v>
      </c>
      <c r="D62" s="74" t="s">
        <v>16</v>
      </c>
      <c r="E62" s="18">
        <v>10</v>
      </c>
      <c r="F62" s="23">
        <v>305.27999999999997</v>
      </c>
      <c r="G62" s="24">
        <v>296.64</v>
      </c>
      <c r="H62" s="24">
        <v>288</v>
      </c>
      <c r="I62" s="20"/>
      <c r="J62" s="20"/>
      <c r="K62" s="22"/>
      <c r="L62" s="77">
        <f>ROUND((F62+G62+H62)/3,2)</f>
        <v>296.64</v>
      </c>
      <c r="M62" s="20">
        <f>L62*E62</f>
        <v>2966.3999999999996</v>
      </c>
    </row>
    <row r="63" spans="1:13" ht="15" thickBot="1">
      <c r="A63" s="80" t="s">
        <v>17</v>
      </c>
      <c r="B63" s="81"/>
      <c r="C63" s="82"/>
      <c r="D63" s="74" t="s">
        <v>16</v>
      </c>
      <c r="E63" s="18">
        <f>E62</f>
        <v>10</v>
      </c>
      <c r="F63" s="23"/>
      <c r="G63" s="24"/>
      <c r="H63" s="24"/>
      <c r="I63" s="20"/>
      <c r="J63" s="20"/>
      <c r="K63" s="22"/>
      <c r="L63" s="20"/>
      <c r="M63" s="20">
        <f>SUM(M62)</f>
        <v>2966.3999999999996</v>
      </c>
    </row>
    <row r="64" spans="1:13" ht="107.4" customHeight="1" thickBot="1">
      <c r="A64" s="52">
        <v>29</v>
      </c>
      <c r="B64" s="21" t="s">
        <v>28</v>
      </c>
      <c r="C64" s="37" t="s">
        <v>57</v>
      </c>
      <c r="D64" s="74" t="s">
        <v>16</v>
      </c>
      <c r="E64" s="18">
        <v>5</v>
      </c>
      <c r="F64" s="23">
        <v>222.6</v>
      </c>
      <c r="G64" s="24">
        <v>216.3</v>
      </c>
      <c r="H64" s="24">
        <v>210</v>
      </c>
      <c r="I64" s="20"/>
      <c r="J64" s="20"/>
      <c r="K64" s="22"/>
      <c r="L64" s="77">
        <f>ROUND((F64+G64+H64)/3,2)</f>
        <v>216.3</v>
      </c>
      <c r="M64" s="20">
        <f>L64*E64</f>
        <v>1081.5</v>
      </c>
    </row>
    <row r="65" spans="1:13" ht="15" thickBot="1">
      <c r="A65" s="80" t="s">
        <v>17</v>
      </c>
      <c r="B65" s="81"/>
      <c r="C65" s="82"/>
      <c r="D65" s="74" t="s">
        <v>16</v>
      </c>
      <c r="E65" s="18">
        <f>E64</f>
        <v>5</v>
      </c>
      <c r="F65" s="23"/>
      <c r="G65" s="24"/>
      <c r="H65" s="24"/>
      <c r="I65" s="20"/>
      <c r="J65" s="20"/>
      <c r="K65" s="22"/>
      <c r="L65" s="20"/>
      <c r="M65" s="20">
        <f>SUM(M64)</f>
        <v>1081.5</v>
      </c>
    </row>
    <row r="66" spans="1:13" ht="123" customHeight="1" thickBot="1">
      <c r="A66" s="52">
        <v>30</v>
      </c>
      <c r="B66" s="21" t="s">
        <v>28</v>
      </c>
      <c r="C66" s="37" t="s">
        <v>58</v>
      </c>
      <c r="D66" s="74" t="s">
        <v>16</v>
      </c>
      <c r="E66" s="18">
        <v>10</v>
      </c>
      <c r="F66" s="23">
        <v>222.6</v>
      </c>
      <c r="G66" s="24">
        <v>216.3</v>
      </c>
      <c r="H66" s="24">
        <v>210</v>
      </c>
      <c r="I66" s="20"/>
      <c r="J66" s="20"/>
      <c r="K66" s="22"/>
      <c r="L66" s="77">
        <f>ROUND((F66+G66+H66)/3,2)</f>
        <v>216.3</v>
      </c>
      <c r="M66" s="20">
        <f>L66*E66</f>
        <v>2163</v>
      </c>
    </row>
    <row r="67" spans="1:13" ht="15" thickBot="1">
      <c r="A67" s="80" t="s">
        <v>17</v>
      </c>
      <c r="B67" s="81"/>
      <c r="C67" s="82"/>
      <c r="D67" s="74" t="s">
        <v>16</v>
      </c>
      <c r="E67" s="18">
        <f>E66</f>
        <v>10</v>
      </c>
      <c r="F67" s="23"/>
      <c r="G67" s="24"/>
      <c r="H67" s="24"/>
      <c r="I67" s="20"/>
      <c r="J67" s="20"/>
      <c r="K67" s="22"/>
      <c r="L67" s="20"/>
      <c r="M67" s="20">
        <f>SUM(M66)</f>
        <v>2163</v>
      </c>
    </row>
    <row r="68" spans="1:13" ht="120.6" customHeight="1" thickBot="1">
      <c r="A68" s="52">
        <v>31</v>
      </c>
      <c r="B68" s="21" t="s">
        <v>28</v>
      </c>
      <c r="C68" s="37" t="s">
        <v>59</v>
      </c>
      <c r="D68" s="74"/>
      <c r="E68" s="18">
        <v>10</v>
      </c>
      <c r="F68" s="23">
        <v>222.6</v>
      </c>
      <c r="G68" s="24">
        <v>216.3</v>
      </c>
      <c r="H68" s="24">
        <v>210</v>
      </c>
      <c r="I68" s="20"/>
      <c r="J68" s="20"/>
      <c r="K68" s="22"/>
      <c r="L68" s="77">
        <f>ROUND((F68+G68+H68)/3,2)</f>
        <v>216.3</v>
      </c>
      <c r="M68" s="20">
        <f>L68*E68</f>
        <v>2163</v>
      </c>
    </row>
    <row r="69" spans="1:13" ht="15" thickBot="1">
      <c r="A69" s="80" t="s">
        <v>17</v>
      </c>
      <c r="B69" s="81"/>
      <c r="C69" s="82"/>
      <c r="D69" s="74" t="s">
        <v>16</v>
      </c>
      <c r="E69" s="18">
        <f>E68</f>
        <v>10</v>
      </c>
      <c r="F69" s="23"/>
      <c r="G69" s="24"/>
      <c r="H69" s="24"/>
      <c r="I69" s="20"/>
      <c r="J69" s="20"/>
      <c r="K69" s="22"/>
      <c r="L69" s="20"/>
      <c r="M69" s="20">
        <f>SUM(M68)</f>
        <v>2163</v>
      </c>
    </row>
    <row r="70" spans="1:13" ht="123.6" customHeight="1" thickBot="1">
      <c r="A70" s="52">
        <v>32</v>
      </c>
      <c r="B70" s="21" t="s">
        <v>28</v>
      </c>
      <c r="C70" s="37" t="s">
        <v>60</v>
      </c>
      <c r="D70" s="74" t="s">
        <v>16</v>
      </c>
      <c r="E70" s="18">
        <v>10</v>
      </c>
      <c r="F70" s="23">
        <v>222.6</v>
      </c>
      <c r="G70" s="24">
        <v>216.3</v>
      </c>
      <c r="H70" s="24">
        <v>210</v>
      </c>
      <c r="I70" s="20"/>
      <c r="J70" s="20"/>
      <c r="K70" s="22"/>
      <c r="L70" s="77">
        <f>ROUND((F70+G70+H70)/3,2)</f>
        <v>216.3</v>
      </c>
      <c r="M70" s="20">
        <f>L70*E70</f>
        <v>2163</v>
      </c>
    </row>
    <row r="71" spans="1:13" ht="15" thickBot="1">
      <c r="A71" s="80" t="s">
        <v>17</v>
      </c>
      <c r="B71" s="81"/>
      <c r="C71" s="82"/>
      <c r="D71" s="74" t="s">
        <v>16</v>
      </c>
      <c r="E71" s="18">
        <f>E70</f>
        <v>10</v>
      </c>
      <c r="F71" s="23"/>
      <c r="G71" s="24"/>
      <c r="H71" s="24"/>
      <c r="I71" s="20"/>
      <c r="J71" s="20"/>
      <c r="K71" s="22"/>
      <c r="L71" s="20"/>
      <c r="M71" s="20">
        <f>SUM(M70)</f>
        <v>2163</v>
      </c>
    </row>
    <row r="72" spans="1:13" ht="132.6" thickBot="1">
      <c r="A72" s="52">
        <v>33</v>
      </c>
      <c r="B72" s="21" t="s">
        <v>28</v>
      </c>
      <c r="C72" s="37" t="s">
        <v>61</v>
      </c>
      <c r="D72" s="74" t="s">
        <v>16</v>
      </c>
      <c r="E72" s="18">
        <v>10</v>
      </c>
      <c r="F72" s="23">
        <v>222.6</v>
      </c>
      <c r="G72" s="24">
        <v>216.3</v>
      </c>
      <c r="H72" s="24">
        <v>210</v>
      </c>
      <c r="I72" s="20"/>
      <c r="J72" s="20"/>
      <c r="K72" s="22"/>
      <c r="L72" s="77">
        <f>ROUND((F72+G72+H72)/3,2)</f>
        <v>216.3</v>
      </c>
      <c r="M72" s="20">
        <f>L72*E72</f>
        <v>2163</v>
      </c>
    </row>
    <row r="73" spans="1:13" ht="15" thickBot="1">
      <c r="A73" s="80" t="s">
        <v>17</v>
      </c>
      <c r="B73" s="81"/>
      <c r="C73" s="82"/>
      <c r="D73" s="74" t="s">
        <v>16</v>
      </c>
      <c r="E73" s="18">
        <f>E72</f>
        <v>10</v>
      </c>
      <c r="F73" s="23"/>
      <c r="G73" s="24"/>
      <c r="H73" s="24"/>
      <c r="I73" s="20"/>
      <c r="J73" s="20"/>
      <c r="K73" s="22"/>
      <c r="L73" s="20"/>
      <c r="M73" s="20">
        <f>SUM(M72)</f>
        <v>2163</v>
      </c>
    </row>
    <row r="74" spans="1:13" ht="121.2" customHeight="1" thickBot="1">
      <c r="A74" s="52">
        <v>34</v>
      </c>
      <c r="B74" s="21" t="s">
        <v>28</v>
      </c>
      <c r="C74" s="38" t="s">
        <v>62</v>
      </c>
      <c r="D74" s="24" t="s">
        <v>16</v>
      </c>
      <c r="E74" s="18">
        <v>10</v>
      </c>
      <c r="F74" s="24">
        <v>222.6</v>
      </c>
      <c r="G74" s="24">
        <v>216.3</v>
      </c>
      <c r="H74" s="24">
        <v>210</v>
      </c>
      <c r="I74" s="30"/>
      <c r="J74" s="30">
        <v>3518</v>
      </c>
      <c r="K74" s="30"/>
      <c r="L74" s="77">
        <f>ROUND((F74+G74+H74)/3,2)</f>
        <v>216.3</v>
      </c>
      <c r="M74" s="20">
        <f>L74*E74</f>
        <v>2163</v>
      </c>
    </row>
    <row r="75" spans="1:13" ht="15" thickBot="1">
      <c r="A75" s="87" t="s">
        <v>17</v>
      </c>
      <c r="B75" s="88"/>
      <c r="C75" s="89"/>
      <c r="D75" s="31" t="s">
        <v>16</v>
      </c>
      <c r="E75" s="18">
        <f>E74</f>
        <v>10</v>
      </c>
      <c r="F75" s="23"/>
      <c r="G75" s="24"/>
      <c r="H75" s="24"/>
      <c r="I75" s="30"/>
      <c r="J75" s="30"/>
      <c r="K75" s="30"/>
      <c r="L75" s="24"/>
      <c r="M75" s="20">
        <f>SUM(M74)</f>
        <v>2163</v>
      </c>
    </row>
    <row r="76" spans="1:13" ht="119.4" customHeight="1" thickBot="1">
      <c r="A76" s="54">
        <v>35</v>
      </c>
      <c r="B76" s="21" t="s">
        <v>28</v>
      </c>
      <c r="C76" s="12" t="s">
        <v>63</v>
      </c>
      <c r="D76" s="19" t="s">
        <v>16</v>
      </c>
      <c r="E76" s="18">
        <v>10</v>
      </c>
      <c r="F76" s="23">
        <v>198.22</v>
      </c>
      <c r="G76" s="24">
        <v>192.61</v>
      </c>
      <c r="H76" s="24">
        <v>187</v>
      </c>
      <c r="I76" s="30"/>
      <c r="J76" s="30"/>
      <c r="K76" s="30"/>
      <c r="L76" s="77">
        <f>ROUND((F76+G76+H76)/3,2)</f>
        <v>192.61</v>
      </c>
      <c r="M76" s="20">
        <f>L76*E76</f>
        <v>1926.1000000000001</v>
      </c>
    </row>
    <row r="77" spans="1:13" ht="15" thickBot="1">
      <c r="A77" s="90" t="s">
        <v>20</v>
      </c>
      <c r="B77" s="91"/>
      <c r="C77" s="92"/>
      <c r="D77" s="31" t="s">
        <v>16</v>
      </c>
      <c r="E77" s="18">
        <f>E76</f>
        <v>10</v>
      </c>
      <c r="F77" s="23"/>
      <c r="G77" s="24"/>
      <c r="H77" s="24"/>
      <c r="I77" s="30"/>
      <c r="J77" s="30"/>
      <c r="K77" s="30"/>
      <c r="L77" s="24"/>
      <c r="M77" s="20">
        <f>SUM(M76)</f>
        <v>1926.1000000000001</v>
      </c>
    </row>
    <row r="78" spans="1:13" ht="123" customHeight="1" thickBot="1">
      <c r="A78" s="52">
        <v>36</v>
      </c>
      <c r="B78" s="21" t="s">
        <v>28</v>
      </c>
      <c r="C78" s="21" t="s">
        <v>64</v>
      </c>
      <c r="D78" s="31" t="s">
        <v>16</v>
      </c>
      <c r="E78" s="18">
        <v>10</v>
      </c>
      <c r="F78" s="23">
        <v>255.46</v>
      </c>
      <c r="G78" s="24">
        <v>248.23</v>
      </c>
      <c r="H78" s="24">
        <v>241</v>
      </c>
      <c r="I78" s="30"/>
      <c r="J78" s="30"/>
      <c r="K78" s="30"/>
      <c r="L78" s="77">
        <f>ROUND((F78+G78+H78)/3,2)</f>
        <v>248.23</v>
      </c>
      <c r="M78" s="20">
        <f>L78*E78</f>
        <v>2482.2999999999997</v>
      </c>
    </row>
    <row r="79" spans="1:13" ht="15" thickBot="1">
      <c r="A79" s="84" t="s">
        <v>18</v>
      </c>
      <c r="B79" s="85"/>
      <c r="C79" s="86"/>
      <c r="D79" s="31" t="s">
        <v>16</v>
      </c>
      <c r="E79" s="18">
        <f>E78</f>
        <v>10</v>
      </c>
      <c r="F79" s="23"/>
      <c r="G79" s="24"/>
      <c r="H79" s="24"/>
      <c r="I79" s="30"/>
      <c r="J79" s="30"/>
      <c r="K79" s="30"/>
      <c r="L79" s="24"/>
      <c r="M79" s="20">
        <f>SUM(M78)</f>
        <v>2482.2999999999997</v>
      </c>
    </row>
    <row r="80" spans="1:13" ht="123.6" customHeight="1" thickBot="1">
      <c r="A80" s="52">
        <v>37</v>
      </c>
      <c r="B80" s="21" t="s">
        <v>28</v>
      </c>
      <c r="C80" s="21" t="s">
        <v>65</v>
      </c>
      <c r="D80" s="31" t="s">
        <v>16</v>
      </c>
      <c r="E80" s="18">
        <v>10</v>
      </c>
      <c r="F80" s="23">
        <v>255.46</v>
      </c>
      <c r="G80" s="24">
        <v>248.23</v>
      </c>
      <c r="H80" s="24">
        <v>241</v>
      </c>
      <c r="I80" s="30"/>
      <c r="J80" s="30"/>
      <c r="K80" s="30"/>
      <c r="L80" s="77">
        <f>ROUND((F80+G80+H80)/3,2)</f>
        <v>248.23</v>
      </c>
      <c r="M80" s="20">
        <f>L80*E80</f>
        <v>2482.2999999999997</v>
      </c>
    </row>
    <row r="81" spans="1:13" ht="15" thickBot="1">
      <c r="A81" s="84" t="s">
        <v>18</v>
      </c>
      <c r="B81" s="85"/>
      <c r="C81" s="86"/>
      <c r="D81" s="31" t="s">
        <v>16</v>
      </c>
      <c r="E81" s="18">
        <f>E80</f>
        <v>10</v>
      </c>
      <c r="F81" s="23"/>
      <c r="G81" s="24"/>
      <c r="H81" s="24"/>
      <c r="I81" s="30"/>
      <c r="J81" s="30"/>
      <c r="K81" s="30"/>
      <c r="L81" s="24"/>
      <c r="M81" s="20">
        <f>SUM(M80)</f>
        <v>2482.2999999999997</v>
      </c>
    </row>
    <row r="82" spans="1:13" ht="121.8" customHeight="1" thickBot="1">
      <c r="A82" s="52">
        <v>38</v>
      </c>
      <c r="B82" s="21" t="s">
        <v>28</v>
      </c>
      <c r="C82" s="21" t="s">
        <v>66</v>
      </c>
      <c r="D82" s="31" t="s">
        <v>16</v>
      </c>
      <c r="E82" s="18">
        <v>10</v>
      </c>
      <c r="F82" s="23">
        <v>198.22</v>
      </c>
      <c r="G82" s="24">
        <v>192.61</v>
      </c>
      <c r="H82" s="24">
        <v>187</v>
      </c>
      <c r="I82" s="30"/>
      <c r="J82" s="30"/>
      <c r="K82" s="30"/>
      <c r="L82" s="77">
        <f>ROUND((F82+G82+H82)/3,2)</f>
        <v>192.61</v>
      </c>
      <c r="M82" s="20">
        <f>L82*E82</f>
        <v>1926.1000000000001</v>
      </c>
    </row>
    <row r="83" spans="1:13" ht="15" thickBot="1">
      <c r="A83" s="84" t="s">
        <v>18</v>
      </c>
      <c r="B83" s="85"/>
      <c r="C83" s="86"/>
      <c r="D83" s="31" t="s">
        <v>16</v>
      </c>
      <c r="E83" s="18">
        <f>E82</f>
        <v>10</v>
      </c>
      <c r="F83" s="23"/>
      <c r="G83" s="24"/>
      <c r="H83" s="24"/>
      <c r="I83" s="30"/>
      <c r="J83" s="30"/>
      <c r="K83" s="30"/>
      <c r="L83" s="24"/>
      <c r="M83" s="20">
        <f>SUM(M82)</f>
        <v>1926.1000000000001</v>
      </c>
    </row>
    <row r="84" spans="1:13" ht="132.6" thickBot="1">
      <c r="A84" s="52">
        <v>39</v>
      </c>
      <c r="B84" s="21" t="s">
        <v>28</v>
      </c>
      <c r="C84" s="21" t="s">
        <v>67</v>
      </c>
      <c r="D84" s="31" t="s">
        <v>16</v>
      </c>
      <c r="E84" s="18">
        <v>5</v>
      </c>
      <c r="F84" s="23">
        <v>198.22</v>
      </c>
      <c r="G84" s="24">
        <v>192.61</v>
      </c>
      <c r="H84" s="24">
        <v>187</v>
      </c>
      <c r="I84" s="30"/>
      <c r="J84" s="30"/>
      <c r="K84" s="30"/>
      <c r="L84" s="77">
        <f>ROUND((F84+G84+H84)/3,2)</f>
        <v>192.61</v>
      </c>
      <c r="M84" s="20">
        <f>L84*E84</f>
        <v>963.05000000000007</v>
      </c>
    </row>
    <row r="85" spans="1:13" ht="15" thickBot="1">
      <c r="A85" s="84" t="s">
        <v>18</v>
      </c>
      <c r="B85" s="85"/>
      <c r="C85" s="86"/>
      <c r="D85" s="31" t="s">
        <v>16</v>
      </c>
      <c r="E85" s="18">
        <f>E84</f>
        <v>5</v>
      </c>
      <c r="F85" s="23"/>
      <c r="G85" s="24"/>
      <c r="H85" s="24"/>
      <c r="I85" s="30"/>
      <c r="J85" s="30"/>
      <c r="K85" s="30"/>
      <c r="L85" s="24"/>
      <c r="M85" s="20">
        <f>SUM(M84)</f>
        <v>963.05000000000007</v>
      </c>
    </row>
    <row r="86" spans="1:13" ht="121.8" customHeight="1" thickBot="1">
      <c r="A86" s="52">
        <v>40</v>
      </c>
      <c r="B86" s="21" t="s">
        <v>28</v>
      </c>
      <c r="C86" s="21" t="s">
        <v>68</v>
      </c>
      <c r="D86" s="31" t="s">
        <v>16</v>
      </c>
      <c r="E86" s="18">
        <v>5</v>
      </c>
      <c r="F86" s="23">
        <v>198.22</v>
      </c>
      <c r="G86" s="24">
        <v>192.61</v>
      </c>
      <c r="H86" s="24">
        <v>187</v>
      </c>
      <c r="I86" s="30"/>
      <c r="J86" s="30"/>
      <c r="K86" s="30"/>
      <c r="L86" s="77">
        <f>ROUND((F86+G86+H86)/3,2)</f>
        <v>192.61</v>
      </c>
      <c r="M86" s="20">
        <f>L86*E86</f>
        <v>963.05000000000007</v>
      </c>
    </row>
    <row r="87" spans="1:13" ht="15" thickBot="1">
      <c r="A87" s="84" t="s">
        <v>18</v>
      </c>
      <c r="B87" s="85"/>
      <c r="C87" s="86"/>
      <c r="D87" s="31" t="s">
        <v>16</v>
      </c>
      <c r="E87" s="18">
        <f>E86</f>
        <v>5</v>
      </c>
      <c r="F87" s="23"/>
      <c r="G87" s="24"/>
      <c r="H87" s="24"/>
      <c r="I87" s="30"/>
      <c r="J87" s="30"/>
      <c r="K87" s="30"/>
      <c r="L87" s="24"/>
      <c r="M87" s="20">
        <f>SUM(M86)</f>
        <v>963.05000000000007</v>
      </c>
    </row>
    <row r="88" spans="1:13" ht="122.4" customHeight="1" thickBot="1">
      <c r="A88" s="52">
        <v>41</v>
      </c>
      <c r="B88" s="21" t="s">
        <v>28</v>
      </c>
      <c r="C88" s="21" t="s">
        <v>69</v>
      </c>
      <c r="D88" s="31" t="s">
        <v>16</v>
      </c>
      <c r="E88" s="18">
        <v>5</v>
      </c>
      <c r="F88" s="23">
        <v>222.6</v>
      </c>
      <c r="G88" s="24">
        <v>216.3</v>
      </c>
      <c r="H88" s="24">
        <v>210</v>
      </c>
      <c r="I88" s="30"/>
      <c r="J88" s="30"/>
      <c r="K88" s="30"/>
      <c r="L88" s="24">
        <f>SUM(F88:H88)/3</f>
        <v>216.29999999999998</v>
      </c>
      <c r="M88" s="20">
        <f>L88*E88</f>
        <v>1081.5</v>
      </c>
    </row>
    <row r="89" spans="1:13" ht="15" thickBot="1">
      <c r="A89" s="84" t="s">
        <v>18</v>
      </c>
      <c r="B89" s="85"/>
      <c r="C89" s="86"/>
      <c r="D89" s="31" t="s">
        <v>16</v>
      </c>
      <c r="E89" s="18">
        <f>E88</f>
        <v>5</v>
      </c>
      <c r="F89" s="23"/>
      <c r="G89" s="24"/>
      <c r="H89" s="24"/>
      <c r="I89" s="30"/>
      <c r="J89" s="30"/>
      <c r="K89" s="30"/>
      <c r="L89" s="24"/>
      <c r="M89" s="20">
        <f>SUM(M88)</f>
        <v>1081.5</v>
      </c>
    </row>
    <row r="90" spans="1:13" ht="122.4" customHeight="1" thickBot="1">
      <c r="A90" s="53">
        <v>42</v>
      </c>
      <c r="B90" s="21" t="s">
        <v>28</v>
      </c>
      <c r="C90" s="45" t="s">
        <v>70</v>
      </c>
      <c r="D90" s="32" t="s">
        <v>16</v>
      </c>
      <c r="E90" s="25">
        <v>10</v>
      </c>
      <c r="F90" s="26">
        <v>399.62</v>
      </c>
      <c r="G90" s="27">
        <v>388.31</v>
      </c>
      <c r="H90" s="27">
        <v>377</v>
      </c>
      <c r="I90" s="33" t="s">
        <v>8</v>
      </c>
      <c r="J90" s="33" t="s">
        <v>9</v>
      </c>
      <c r="K90" s="33"/>
      <c r="L90" s="77">
        <f>ROUND((F90+G90+H90)/3,2)</f>
        <v>388.31</v>
      </c>
      <c r="M90" s="20">
        <f>L90*E90</f>
        <v>3883.1</v>
      </c>
    </row>
    <row r="91" spans="1:13" ht="15" thickBot="1">
      <c r="A91" s="93" t="s">
        <v>18</v>
      </c>
      <c r="B91" s="94"/>
      <c r="C91" s="95"/>
      <c r="D91" s="46" t="s">
        <v>16</v>
      </c>
      <c r="E91" s="47">
        <f>E90</f>
        <v>10</v>
      </c>
      <c r="F91" s="48"/>
      <c r="G91" s="49"/>
      <c r="H91" s="49"/>
      <c r="I91" s="50"/>
      <c r="J91" s="50"/>
      <c r="K91" s="50"/>
      <c r="L91" s="51"/>
      <c r="M91" s="29">
        <f>SUM(M90)</f>
        <v>3883.1</v>
      </c>
    </row>
    <row r="92" spans="1:13" ht="121.8" customHeight="1" thickBot="1">
      <c r="A92" s="55">
        <v>43</v>
      </c>
      <c r="B92" s="21" t="s">
        <v>28</v>
      </c>
      <c r="C92" s="34" t="s">
        <v>71</v>
      </c>
      <c r="D92" s="35" t="s">
        <v>16</v>
      </c>
      <c r="E92" s="16">
        <v>10</v>
      </c>
      <c r="F92" s="17">
        <v>222.6</v>
      </c>
      <c r="G92" s="28">
        <v>216.3</v>
      </c>
      <c r="H92" s="28">
        <v>210</v>
      </c>
      <c r="I92" s="36">
        <v>2400</v>
      </c>
      <c r="J92" s="36">
        <v>12000</v>
      </c>
      <c r="K92" s="36"/>
      <c r="L92" s="77">
        <f>ROUND((F92+G92+H92)/3,2)</f>
        <v>216.3</v>
      </c>
      <c r="M92" s="20">
        <f>L92*E92</f>
        <v>2163</v>
      </c>
    </row>
    <row r="93" spans="1:13" ht="15" thickBot="1">
      <c r="A93" s="84" t="s">
        <v>17</v>
      </c>
      <c r="B93" s="85"/>
      <c r="C93" s="86"/>
      <c r="D93" s="31" t="s">
        <v>16</v>
      </c>
      <c r="E93" s="18">
        <f>E92</f>
        <v>10</v>
      </c>
      <c r="F93" s="23"/>
      <c r="G93" s="24"/>
      <c r="H93" s="24"/>
      <c r="I93" s="30"/>
      <c r="J93" s="30">
        <v>12000</v>
      </c>
      <c r="K93" s="30"/>
      <c r="L93" s="24"/>
      <c r="M93" s="20">
        <f>SUM(M92)</f>
        <v>2163</v>
      </c>
    </row>
    <row r="94" spans="1:13" ht="122.4" customHeight="1" thickBot="1">
      <c r="A94" s="52">
        <v>44</v>
      </c>
      <c r="B94" s="21" t="s">
        <v>28</v>
      </c>
      <c r="C94" s="21" t="s">
        <v>72</v>
      </c>
      <c r="D94" s="31" t="s">
        <v>16</v>
      </c>
      <c r="E94" s="18">
        <v>10</v>
      </c>
      <c r="F94" s="23">
        <v>222.6</v>
      </c>
      <c r="G94" s="24">
        <v>216.3</v>
      </c>
      <c r="H94" s="24">
        <v>210</v>
      </c>
      <c r="I94" s="30">
        <v>1766</v>
      </c>
      <c r="J94" s="30">
        <v>1766</v>
      </c>
      <c r="K94" s="30"/>
      <c r="L94" s="77">
        <f>ROUND((F94+G94+H94)/3,2)</f>
        <v>216.3</v>
      </c>
      <c r="M94" s="20">
        <f>L94*E94</f>
        <v>2163</v>
      </c>
    </row>
    <row r="95" spans="1:13" ht="15" thickBot="1">
      <c r="A95" s="84" t="s">
        <v>17</v>
      </c>
      <c r="B95" s="85"/>
      <c r="C95" s="86"/>
      <c r="D95" s="31" t="s">
        <v>16</v>
      </c>
      <c r="E95" s="18">
        <f>E94</f>
        <v>10</v>
      </c>
      <c r="F95" s="23"/>
      <c r="G95" s="24"/>
      <c r="H95" s="24"/>
      <c r="I95" s="30"/>
      <c r="J95" s="30">
        <v>1766</v>
      </c>
      <c r="K95" s="30"/>
      <c r="L95" s="24"/>
      <c r="M95" s="20">
        <f>SUM(M94)</f>
        <v>2163</v>
      </c>
    </row>
    <row r="96" spans="1:13" ht="123" customHeight="1" thickBot="1">
      <c r="A96" s="52">
        <v>45</v>
      </c>
      <c r="B96" s="21" t="s">
        <v>28</v>
      </c>
      <c r="C96" s="37" t="s">
        <v>73</v>
      </c>
      <c r="D96" s="74" t="s">
        <v>16</v>
      </c>
      <c r="E96" s="18">
        <v>5</v>
      </c>
      <c r="F96" s="23">
        <v>208.82</v>
      </c>
      <c r="G96" s="24">
        <v>202.91</v>
      </c>
      <c r="H96" s="24">
        <v>197</v>
      </c>
      <c r="I96" s="20">
        <v>1759</v>
      </c>
      <c r="J96" s="20">
        <v>3518</v>
      </c>
      <c r="K96" s="22"/>
      <c r="L96" s="77">
        <f>ROUND((F96+G96+H96)/3,2)</f>
        <v>202.91</v>
      </c>
      <c r="M96" s="20">
        <f>L96*E96</f>
        <v>1014.55</v>
      </c>
    </row>
    <row r="97" spans="1:13" ht="15" thickBot="1">
      <c r="A97" s="80" t="s">
        <v>17</v>
      </c>
      <c r="B97" s="81"/>
      <c r="C97" s="82"/>
      <c r="D97" s="74" t="s">
        <v>16</v>
      </c>
      <c r="E97" s="18">
        <f>E96</f>
        <v>5</v>
      </c>
      <c r="F97" s="23"/>
      <c r="G97" s="24"/>
      <c r="H97" s="24"/>
      <c r="I97" s="20"/>
      <c r="J97" s="20"/>
      <c r="K97" s="22"/>
      <c r="L97" s="20"/>
      <c r="M97" s="20">
        <f>SUM(M96)</f>
        <v>1014.55</v>
      </c>
    </row>
    <row r="98" spans="1:13" ht="120" customHeight="1" thickBot="1">
      <c r="A98" s="52">
        <v>46</v>
      </c>
      <c r="B98" s="21" t="s">
        <v>28</v>
      </c>
      <c r="C98" s="37" t="s">
        <v>74</v>
      </c>
      <c r="D98" s="74" t="s">
        <v>16</v>
      </c>
      <c r="E98" s="18">
        <v>10</v>
      </c>
      <c r="F98" s="23">
        <v>255.46</v>
      </c>
      <c r="G98" s="24">
        <v>248.23</v>
      </c>
      <c r="H98" s="24">
        <v>241</v>
      </c>
      <c r="I98" s="20"/>
      <c r="J98" s="20"/>
      <c r="K98" s="22"/>
      <c r="L98" s="77">
        <f>ROUND((F98+G98+H98)/3,2)</f>
        <v>248.23</v>
      </c>
      <c r="M98" s="20">
        <f>L98*E98</f>
        <v>2482.2999999999997</v>
      </c>
    </row>
    <row r="99" spans="1:13" ht="15" thickBot="1">
      <c r="A99" s="80" t="s">
        <v>17</v>
      </c>
      <c r="B99" s="81"/>
      <c r="C99" s="82"/>
      <c r="D99" s="74" t="s">
        <v>16</v>
      </c>
      <c r="E99" s="18">
        <f>E98</f>
        <v>10</v>
      </c>
      <c r="F99" s="23"/>
      <c r="G99" s="24"/>
      <c r="H99" s="24"/>
      <c r="I99" s="20"/>
      <c r="J99" s="20"/>
      <c r="K99" s="22"/>
      <c r="L99" s="20"/>
      <c r="M99" s="20">
        <f>SUM(M98)</f>
        <v>2482.2999999999997</v>
      </c>
    </row>
    <row r="100" spans="1:13" ht="132.6" thickBot="1">
      <c r="A100" s="52">
        <v>47</v>
      </c>
      <c r="B100" s="21" t="s">
        <v>28</v>
      </c>
      <c r="C100" s="37" t="s">
        <v>75</v>
      </c>
      <c r="D100" s="74" t="s">
        <v>16</v>
      </c>
      <c r="E100" s="18">
        <v>10</v>
      </c>
      <c r="F100" s="23">
        <v>198.22</v>
      </c>
      <c r="G100" s="24">
        <v>192.61</v>
      </c>
      <c r="H100" s="24">
        <v>187</v>
      </c>
      <c r="I100" s="20"/>
      <c r="J100" s="20"/>
      <c r="K100" s="22"/>
      <c r="L100" s="77">
        <f>ROUND((F100+G100+H100)/3,2)</f>
        <v>192.61</v>
      </c>
      <c r="M100" s="20">
        <f>L100*E100</f>
        <v>1926.1000000000001</v>
      </c>
    </row>
    <row r="101" spans="1:13" ht="15" thickBot="1">
      <c r="A101" s="80" t="s">
        <v>17</v>
      </c>
      <c r="B101" s="81"/>
      <c r="C101" s="82"/>
      <c r="D101" s="74" t="s">
        <v>16</v>
      </c>
      <c r="E101" s="18">
        <f>E100</f>
        <v>10</v>
      </c>
      <c r="F101" s="23"/>
      <c r="G101" s="24"/>
      <c r="H101" s="24"/>
      <c r="I101" s="20"/>
      <c r="J101" s="20"/>
      <c r="K101" s="22"/>
      <c r="L101" s="20"/>
      <c r="M101" s="20">
        <f>SUM(M100)</f>
        <v>1926.1000000000001</v>
      </c>
    </row>
    <row r="102" spans="1:13" ht="132.6" thickBot="1">
      <c r="A102" s="52">
        <v>48</v>
      </c>
      <c r="B102" s="21" t="s">
        <v>28</v>
      </c>
      <c r="C102" s="37" t="s">
        <v>76</v>
      </c>
      <c r="D102" s="74" t="s">
        <v>16</v>
      </c>
      <c r="E102" s="18">
        <v>10</v>
      </c>
      <c r="F102" s="23">
        <v>222.6</v>
      </c>
      <c r="G102" s="24">
        <v>216.3</v>
      </c>
      <c r="H102" s="24">
        <v>210</v>
      </c>
      <c r="I102" s="20"/>
      <c r="J102" s="20"/>
      <c r="K102" s="22"/>
      <c r="L102" s="77">
        <f>ROUND((F102+G102+H102)/3,2)</f>
        <v>216.3</v>
      </c>
      <c r="M102" s="20">
        <f>L102*E102</f>
        <v>2163</v>
      </c>
    </row>
    <row r="103" spans="1:13" ht="15" thickBot="1">
      <c r="A103" s="80" t="s">
        <v>17</v>
      </c>
      <c r="B103" s="81"/>
      <c r="C103" s="82"/>
      <c r="D103" s="74" t="s">
        <v>16</v>
      </c>
      <c r="E103" s="18">
        <f>E102</f>
        <v>10</v>
      </c>
      <c r="F103" s="23"/>
      <c r="G103" s="24"/>
      <c r="H103" s="24"/>
      <c r="I103" s="20"/>
      <c r="J103" s="20"/>
      <c r="K103" s="22"/>
      <c r="L103" s="20"/>
      <c r="M103" s="20">
        <f>SUM(M102)</f>
        <v>2163</v>
      </c>
    </row>
    <row r="104" spans="1:13" ht="120.6" customHeight="1" thickBot="1">
      <c r="A104" s="52">
        <v>49</v>
      </c>
      <c r="B104" s="21" t="s">
        <v>28</v>
      </c>
      <c r="C104" s="37" t="s">
        <v>77</v>
      </c>
      <c r="D104" s="74" t="s">
        <v>16</v>
      </c>
      <c r="E104" s="18">
        <v>5</v>
      </c>
      <c r="F104" s="23">
        <v>222.6</v>
      </c>
      <c r="G104" s="24">
        <v>216.3</v>
      </c>
      <c r="H104" s="24">
        <v>210</v>
      </c>
      <c r="I104" s="20"/>
      <c r="J104" s="20"/>
      <c r="K104" s="22"/>
      <c r="L104" s="77">
        <f>ROUND((F104+G104+H104)/3,2)</f>
        <v>216.3</v>
      </c>
      <c r="M104" s="20">
        <f>L104*E104</f>
        <v>1081.5</v>
      </c>
    </row>
    <row r="105" spans="1:13" ht="15" thickBot="1">
      <c r="A105" s="80" t="s">
        <v>17</v>
      </c>
      <c r="B105" s="81"/>
      <c r="C105" s="82"/>
      <c r="D105" s="74" t="s">
        <v>16</v>
      </c>
      <c r="E105" s="18">
        <f>E104</f>
        <v>5</v>
      </c>
      <c r="F105" s="23"/>
      <c r="G105" s="24"/>
      <c r="H105" s="24"/>
      <c r="I105" s="20"/>
      <c r="J105" s="20"/>
      <c r="K105" s="22"/>
      <c r="L105" s="20"/>
      <c r="M105" s="20">
        <f>SUM(M104)</f>
        <v>1081.5</v>
      </c>
    </row>
    <row r="106" spans="1:13" ht="124.8" customHeight="1" thickBot="1">
      <c r="A106" s="52">
        <v>50</v>
      </c>
      <c r="B106" s="21" t="s">
        <v>28</v>
      </c>
      <c r="C106" s="37" t="s">
        <v>78</v>
      </c>
      <c r="D106" s="74" t="s">
        <v>16</v>
      </c>
      <c r="E106" s="18">
        <v>10</v>
      </c>
      <c r="F106" s="23">
        <v>222.6</v>
      </c>
      <c r="G106" s="24">
        <v>216.3</v>
      </c>
      <c r="H106" s="24">
        <v>210</v>
      </c>
      <c r="I106" s="20"/>
      <c r="J106" s="20"/>
      <c r="K106" s="22"/>
      <c r="L106" s="77">
        <f>ROUND((F106+G106+H106)/3,2)</f>
        <v>216.3</v>
      </c>
      <c r="M106" s="20">
        <f>L106*E106</f>
        <v>2163</v>
      </c>
    </row>
    <row r="107" spans="1:13" ht="15" thickBot="1">
      <c r="A107" s="80" t="s">
        <v>17</v>
      </c>
      <c r="B107" s="81"/>
      <c r="C107" s="82"/>
      <c r="D107" s="74" t="s">
        <v>16</v>
      </c>
      <c r="E107" s="18">
        <f>E106</f>
        <v>10</v>
      </c>
      <c r="F107" s="23"/>
      <c r="G107" s="24"/>
      <c r="H107" s="24"/>
      <c r="I107" s="20"/>
      <c r="J107" s="20"/>
      <c r="K107" s="22"/>
      <c r="L107" s="20"/>
      <c r="M107" s="20">
        <f>SUM(M106)</f>
        <v>2163</v>
      </c>
    </row>
    <row r="108" spans="1:13" ht="132.6" thickBot="1">
      <c r="A108" s="52">
        <v>51</v>
      </c>
      <c r="B108" s="21" t="s">
        <v>28</v>
      </c>
      <c r="C108" s="37" t="s">
        <v>79</v>
      </c>
      <c r="D108" s="74" t="s">
        <v>16</v>
      </c>
      <c r="E108" s="18">
        <v>10</v>
      </c>
      <c r="F108" s="23">
        <v>222.6</v>
      </c>
      <c r="G108" s="24">
        <v>216.3</v>
      </c>
      <c r="H108" s="24">
        <v>210</v>
      </c>
      <c r="I108" s="20"/>
      <c r="J108" s="20"/>
      <c r="K108" s="22"/>
      <c r="L108" s="77">
        <f>ROUND((F108+G108+H108)/3,2)</f>
        <v>216.3</v>
      </c>
      <c r="M108" s="20">
        <f>L108*E108</f>
        <v>2163</v>
      </c>
    </row>
    <row r="109" spans="1:13" ht="15" thickBot="1">
      <c r="A109" s="80" t="s">
        <v>17</v>
      </c>
      <c r="B109" s="81"/>
      <c r="C109" s="82"/>
      <c r="D109" s="74" t="s">
        <v>16</v>
      </c>
      <c r="E109" s="18">
        <f>E108</f>
        <v>10</v>
      </c>
      <c r="F109" s="23"/>
      <c r="G109" s="24"/>
      <c r="H109" s="24"/>
      <c r="I109" s="20"/>
      <c r="J109" s="20"/>
      <c r="K109" s="22"/>
      <c r="L109" s="20"/>
      <c r="M109" s="20">
        <f>SUM(M108)</f>
        <v>2163</v>
      </c>
    </row>
    <row r="110" spans="1:13" ht="109.2" customHeight="1" thickBot="1">
      <c r="A110" s="52">
        <v>52</v>
      </c>
      <c r="B110" s="21" t="s">
        <v>28</v>
      </c>
      <c r="C110" s="37" t="s">
        <v>80</v>
      </c>
      <c r="D110" s="74" t="s">
        <v>16</v>
      </c>
      <c r="E110" s="18">
        <v>10</v>
      </c>
      <c r="F110" s="23">
        <v>222.6</v>
      </c>
      <c r="G110" s="24">
        <v>216.3</v>
      </c>
      <c r="H110" s="24">
        <v>210</v>
      </c>
      <c r="I110" s="20"/>
      <c r="J110" s="20"/>
      <c r="K110" s="22"/>
      <c r="L110" s="77">
        <f>ROUND((F110+G110+H110)/3,2)</f>
        <v>216.3</v>
      </c>
      <c r="M110" s="20">
        <f>L110*E110</f>
        <v>2163</v>
      </c>
    </row>
    <row r="111" spans="1:13" ht="15" thickBot="1">
      <c r="A111" s="80" t="s">
        <v>17</v>
      </c>
      <c r="B111" s="81"/>
      <c r="C111" s="82"/>
      <c r="D111" s="74" t="s">
        <v>16</v>
      </c>
      <c r="E111" s="18">
        <f>E110</f>
        <v>10</v>
      </c>
      <c r="F111" s="23"/>
      <c r="G111" s="24"/>
      <c r="H111" s="24"/>
      <c r="I111" s="20"/>
      <c r="J111" s="20"/>
      <c r="K111" s="22"/>
      <c r="L111" s="20"/>
      <c r="M111" s="20">
        <f>SUM(M110)</f>
        <v>2163</v>
      </c>
    </row>
    <row r="112" spans="1:13" ht="123.6" customHeight="1" thickBot="1">
      <c r="A112" s="52">
        <v>53</v>
      </c>
      <c r="B112" s="21" t="s">
        <v>28</v>
      </c>
      <c r="C112" s="37" t="s">
        <v>81</v>
      </c>
      <c r="D112" s="74" t="s">
        <v>16</v>
      </c>
      <c r="E112" s="18">
        <v>10</v>
      </c>
      <c r="F112" s="23">
        <v>345.56</v>
      </c>
      <c r="G112" s="24">
        <v>335.78</v>
      </c>
      <c r="H112" s="24">
        <v>326</v>
      </c>
      <c r="I112" s="20"/>
      <c r="J112" s="20"/>
      <c r="K112" s="22"/>
      <c r="L112" s="77">
        <f>ROUND((F112+G112+H112)/3,2)</f>
        <v>335.78</v>
      </c>
      <c r="M112" s="20">
        <f>L112*E112</f>
        <v>3357.7999999999997</v>
      </c>
    </row>
    <row r="113" spans="1:13" ht="15" thickBot="1">
      <c r="A113" s="80" t="s">
        <v>17</v>
      </c>
      <c r="B113" s="81"/>
      <c r="C113" s="82"/>
      <c r="D113" s="74" t="s">
        <v>16</v>
      </c>
      <c r="E113" s="18">
        <f>E112</f>
        <v>10</v>
      </c>
      <c r="F113" s="23"/>
      <c r="G113" s="24"/>
      <c r="H113" s="24"/>
      <c r="I113" s="20"/>
      <c r="J113" s="20"/>
      <c r="K113" s="22"/>
      <c r="L113" s="20"/>
      <c r="M113" s="20">
        <f>SUM(M112)</f>
        <v>3357.7999999999997</v>
      </c>
    </row>
    <row r="114" spans="1:13" ht="132.6" thickBot="1">
      <c r="A114" s="52">
        <v>54</v>
      </c>
      <c r="B114" s="21" t="s">
        <v>28</v>
      </c>
      <c r="C114" s="37" t="s">
        <v>82</v>
      </c>
      <c r="D114" s="74" t="s">
        <v>16</v>
      </c>
      <c r="E114" s="18">
        <v>10</v>
      </c>
      <c r="F114" s="23">
        <v>285.14</v>
      </c>
      <c r="G114" s="24">
        <v>277.07</v>
      </c>
      <c r="H114" s="24">
        <v>269</v>
      </c>
      <c r="I114" s="20"/>
      <c r="J114" s="20"/>
      <c r="K114" s="22"/>
      <c r="L114" s="77">
        <f>ROUND((F114+G114+H114)/3,2)</f>
        <v>277.07</v>
      </c>
      <c r="M114" s="20">
        <f>L114*E114</f>
        <v>2770.7</v>
      </c>
    </row>
    <row r="115" spans="1:13" ht="15" thickBot="1">
      <c r="A115" s="80" t="s">
        <v>17</v>
      </c>
      <c r="B115" s="81"/>
      <c r="C115" s="82"/>
      <c r="D115" s="74" t="s">
        <v>16</v>
      </c>
      <c r="E115" s="18">
        <f>E114</f>
        <v>10</v>
      </c>
      <c r="F115" s="23"/>
      <c r="G115" s="24"/>
      <c r="H115" s="24"/>
      <c r="I115" s="20"/>
      <c r="J115" s="20"/>
      <c r="K115" s="22"/>
      <c r="L115" s="20"/>
      <c r="M115" s="20">
        <f>SUM(M114)</f>
        <v>2770.7</v>
      </c>
    </row>
    <row r="116" spans="1:13" ht="123" customHeight="1" thickBot="1">
      <c r="A116" s="52">
        <v>55</v>
      </c>
      <c r="B116" s="21" t="s">
        <v>28</v>
      </c>
      <c r="C116" s="37" t="s">
        <v>83</v>
      </c>
      <c r="D116" s="74" t="s">
        <v>16</v>
      </c>
      <c r="E116" s="18">
        <v>10</v>
      </c>
      <c r="F116" s="23">
        <v>309.52</v>
      </c>
      <c r="G116" s="24">
        <v>300.76</v>
      </c>
      <c r="H116" s="24">
        <v>292</v>
      </c>
      <c r="I116" s="20"/>
      <c r="J116" s="20"/>
      <c r="K116" s="22"/>
      <c r="L116" s="77">
        <f>ROUND((F116+G116+H116)/3,2)</f>
        <v>300.76</v>
      </c>
      <c r="M116" s="20">
        <f>L116*E116</f>
        <v>3007.6</v>
      </c>
    </row>
    <row r="117" spans="1:13" ht="15" thickBot="1">
      <c r="A117" s="80" t="s">
        <v>17</v>
      </c>
      <c r="B117" s="81"/>
      <c r="C117" s="82"/>
      <c r="D117" s="74" t="s">
        <v>16</v>
      </c>
      <c r="E117" s="18">
        <f>E116</f>
        <v>10</v>
      </c>
      <c r="F117" s="23"/>
      <c r="G117" s="24"/>
      <c r="H117" s="24"/>
      <c r="I117" s="20"/>
      <c r="J117" s="20"/>
      <c r="K117" s="22"/>
      <c r="L117" s="20"/>
      <c r="M117" s="20">
        <f>SUM(M116)</f>
        <v>3007.6</v>
      </c>
    </row>
    <row r="118" spans="1:13" ht="124.2" customHeight="1" thickBot="1">
      <c r="A118" s="52">
        <v>56</v>
      </c>
      <c r="B118" s="21" t="s">
        <v>28</v>
      </c>
      <c r="C118" s="37" t="s">
        <v>84</v>
      </c>
      <c r="D118" s="74" t="s">
        <v>16</v>
      </c>
      <c r="E118" s="18">
        <v>10</v>
      </c>
      <c r="F118" s="23">
        <v>157.94</v>
      </c>
      <c r="G118" s="24">
        <v>153.47</v>
      </c>
      <c r="H118" s="24">
        <v>149</v>
      </c>
      <c r="I118" s="20"/>
      <c r="J118" s="20"/>
      <c r="K118" s="22"/>
      <c r="L118" s="77">
        <f>ROUND((F118+G118+H118)/3,2)</f>
        <v>153.47</v>
      </c>
      <c r="M118" s="20">
        <f>L118*E118</f>
        <v>1534.7</v>
      </c>
    </row>
    <row r="119" spans="1:13" ht="15" thickBot="1">
      <c r="A119" s="80" t="s">
        <v>17</v>
      </c>
      <c r="B119" s="81"/>
      <c r="C119" s="82"/>
      <c r="D119" s="74" t="s">
        <v>16</v>
      </c>
      <c r="E119" s="18">
        <f>E118</f>
        <v>10</v>
      </c>
      <c r="F119" s="23"/>
      <c r="G119" s="24"/>
      <c r="H119" s="24"/>
      <c r="I119" s="20"/>
      <c r="J119" s="20"/>
      <c r="K119" s="22"/>
      <c r="L119" s="20"/>
      <c r="M119" s="20">
        <f>SUM(M118)</f>
        <v>1534.7</v>
      </c>
    </row>
    <row r="120" spans="1:13" ht="132.6" thickBot="1">
      <c r="A120" s="52">
        <v>57</v>
      </c>
      <c r="B120" s="21" t="s">
        <v>28</v>
      </c>
      <c r="C120" s="37" t="s">
        <v>85</v>
      </c>
      <c r="D120" s="74" t="s">
        <v>16</v>
      </c>
      <c r="E120" s="18">
        <v>10</v>
      </c>
      <c r="F120" s="23">
        <v>151.58000000000001</v>
      </c>
      <c r="G120" s="24">
        <v>147.29</v>
      </c>
      <c r="H120" s="24">
        <v>143</v>
      </c>
      <c r="I120" s="20"/>
      <c r="J120" s="20"/>
      <c r="K120" s="22"/>
      <c r="L120" s="77">
        <f>ROUND((F120+G120+H120)/3,2)</f>
        <v>147.29</v>
      </c>
      <c r="M120" s="20">
        <f>L120*E120</f>
        <v>1472.8999999999999</v>
      </c>
    </row>
    <row r="121" spans="1:13" ht="15" thickBot="1">
      <c r="A121" s="80" t="s">
        <v>17</v>
      </c>
      <c r="B121" s="81"/>
      <c r="C121" s="82"/>
      <c r="D121" s="74" t="s">
        <v>16</v>
      </c>
      <c r="E121" s="18">
        <f>E120</f>
        <v>10</v>
      </c>
      <c r="F121" s="23"/>
      <c r="G121" s="24"/>
      <c r="H121" s="24"/>
      <c r="I121" s="20"/>
      <c r="J121" s="20"/>
      <c r="K121" s="22"/>
      <c r="L121" s="20"/>
      <c r="M121" s="20">
        <f>SUM(M120)</f>
        <v>1472.8999999999999</v>
      </c>
    </row>
    <row r="122" spans="1:13" ht="121.8" customHeight="1" thickBot="1">
      <c r="A122" s="52">
        <v>58</v>
      </c>
      <c r="B122" s="21" t="s">
        <v>28</v>
      </c>
      <c r="C122" s="37" t="s">
        <v>86</v>
      </c>
      <c r="D122" s="74" t="s">
        <v>16</v>
      </c>
      <c r="E122" s="18">
        <v>10</v>
      </c>
      <c r="F122" s="23">
        <v>195.04</v>
      </c>
      <c r="G122" s="24">
        <v>189.52</v>
      </c>
      <c r="H122" s="24">
        <v>184</v>
      </c>
      <c r="I122" s="20"/>
      <c r="J122" s="20"/>
      <c r="K122" s="22"/>
      <c r="L122" s="77">
        <f>ROUND((F122+G122+H122)/3,2)</f>
        <v>189.52</v>
      </c>
      <c r="M122" s="20">
        <f>L122*E122</f>
        <v>1895.2</v>
      </c>
    </row>
    <row r="123" spans="1:13" ht="15" thickBot="1">
      <c r="A123" s="80" t="s">
        <v>17</v>
      </c>
      <c r="B123" s="81"/>
      <c r="C123" s="82"/>
      <c r="D123" s="74" t="s">
        <v>16</v>
      </c>
      <c r="E123" s="18">
        <f>E122</f>
        <v>10</v>
      </c>
      <c r="F123" s="23"/>
      <c r="G123" s="24"/>
      <c r="H123" s="24"/>
      <c r="I123" s="20"/>
      <c r="J123" s="20"/>
      <c r="K123" s="22"/>
      <c r="L123" s="20"/>
      <c r="M123" s="20">
        <f>SUM(M122)</f>
        <v>1895.2</v>
      </c>
    </row>
    <row r="124" spans="1:13" ht="121.8" customHeight="1" thickBot="1">
      <c r="A124" s="52">
        <v>59</v>
      </c>
      <c r="B124" s="21" t="s">
        <v>28</v>
      </c>
      <c r="C124" s="37" t="s">
        <v>87</v>
      </c>
      <c r="D124" s="74" t="s">
        <v>16</v>
      </c>
      <c r="E124" s="18">
        <v>10</v>
      </c>
      <c r="F124" s="23">
        <v>116.6</v>
      </c>
      <c r="G124" s="24">
        <v>113.3</v>
      </c>
      <c r="H124" s="24">
        <v>110</v>
      </c>
      <c r="I124" s="20"/>
      <c r="J124" s="20"/>
      <c r="K124" s="22"/>
      <c r="L124" s="77">
        <f>ROUND((F124+G124+H124)/3,2)</f>
        <v>113.3</v>
      </c>
      <c r="M124" s="20">
        <f>L124*E124</f>
        <v>1133</v>
      </c>
    </row>
    <row r="125" spans="1:13" ht="15" thickBot="1">
      <c r="A125" s="80" t="s">
        <v>17</v>
      </c>
      <c r="B125" s="81"/>
      <c r="C125" s="82"/>
      <c r="D125" s="74" t="s">
        <v>16</v>
      </c>
      <c r="E125" s="18">
        <f>E124</f>
        <v>10</v>
      </c>
      <c r="F125" s="23"/>
      <c r="G125" s="24"/>
      <c r="H125" s="24"/>
      <c r="I125" s="20"/>
      <c r="J125" s="20"/>
      <c r="K125" s="22"/>
      <c r="L125" s="20"/>
      <c r="M125" s="20">
        <f>SUM(M124)</f>
        <v>1133</v>
      </c>
    </row>
    <row r="126" spans="1:13" ht="109.8" customHeight="1" thickBot="1">
      <c r="A126" s="52">
        <v>60</v>
      </c>
      <c r="B126" s="21" t="s">
        <v>28</v>
      </c>
      <c r="C126" s="37" t="s">
        <v>88</v>
      </c>
      <c r="D126" s="75" t="s">
        <v>16</v>
      </c>
      <c r="E126" s="18">
        <v>5</v>
      </c>
      <c r="F126" s="23">
        <v>96.46</v>
      </c>
      <c r="G126" s="24">
        <v>93.73</v>
      </c>
      <c r="H126" s="24">
        <v>91</v>
      </c>
      <c r="I126" s="20"/>
      <c r="J126" s="20"/>
      <c r="K126" s="22"/>
      <c r="L126" s="77">
        <f>ROUND((F126+G126+H126)/3,2)</f>
        <v>93.73</v>
      </c>
      <c r="M126" s="20">
        <f>L126*E126</f>
        <v>468.65000000000003</v>
      </c>
    </row>
    <row r="127" spans="1:13" ht="15" thickBot="1">
      <c r="A127" s="80" t="s">
        <v>17</v>
      </c>
      <c r="B127" s="83"/>
      <c r="C127" s="82"/>
      <c r="D127" s="74" t="s">
        <v>16</v>
      </c>
      <c r="E127" s="18">
        <f>E126</f>
        <v>5</v>
      </c>
      <c r="F127" s="23"/>
      <c r="G127" s="24"/>
      <c r="H127" s="24"/>
      <c r="I127" s="20"/>
      <c r="J127" s="20"/>
      <c r="K127" s="22"/>
      <c r="L127" s="20"/>
      <c r="M127" s="20">
        <f>SUM(M126)</f>
        <v>468.65000000000003</v>
      </c>
    </row>
    <row r="128" spans="1:13" ht="135.6" customHeight="1" thickBot="1">
      <c r="A128" s="52">
        <v>61</v>
      </c>
      <c r="B128" s="21" t="s">
        <v>28</v>
      </c>
      <c r="C128" s="37" t="s">
        <v>89</v>
      </c>
      <c r="D128" s="74" t="s">
        <v>16</v>
      </c>
      <c r="E128" s="18">
        <v>10</v>
      </c>
      <c r="F128" s="23">
        <v>103.88</v>
      </c>
      <c r="G128" s="24">
        <v>100.94</v>
      </c>
      <c r="H128" s="24">
        <v>98</v>
      </c>
      <c r="I128" s="20"/>
      <c r="J128" s="20"/>
      <c r="K128" s="22"/>
      <c r="L128" s="77">
        <f>ROUND((F128+G128+H128)/3,2)</f>
        <v>100.94</v>
      </c>
      <c r="M128" s="20">
        <f>L128*E128</f>
        <v>1009.4</v>
      </c>
    </row>
    <row r="129" spans="1:13" ht="15" thickBot="1">
      <c r="A129" s="80" t="s">
        <v>17</v>
      </c>
      <c r="B129" s="81"/>
      <c r="C129" s="82"/>
      <c r="D129" s="74" t="s">
        <v>16</v>
      </c>
      <c r="E129" s="18">
        <f>E128</f>
        <v>10</v>
      </c>
      <c r="F129" s="23"/>
      <c r="G129" s="24"/>
      <c r="H129" s="24"/>
      <c r="I129" s="20"/>
      <c r="J129" s="20"/>
      <c r="K129" s="22"/>
      <c r="L129" s="20"/>
      <c r="M129" s="20">
        <f>SUM(M128)</f>
        <v>1009.4</v>
      </c>
    </row>
    <row r="130" spans="1:13" ht="121.8" customHeight="1" thickBot="1">
      <c r="A130" s="52">
        <v>62</v>
      </c>
      <c r="B130" s="21" t="s">
        <v>28</v>
      </c>
      <c r="C130" s="37" t="s">
        <v>90</v>
      </c>
      <c r="D130" s="74" t="s">
        <v>16</v>
      </c>
      <c r="E130" s="18">
        <v>10</v>
      </c>
      <c r="F130" s="23">
        <v>104.94</v>
      </c>
      <c r="G130" s="24">
        <v>101.97</v>
      </c>
      <c r="H130" s="24">
        <v>99</v>
      </c>
      <c r="I130" s="20"/>
      <c r="J130" s="20"/>
      <c r="K130" s="22"/>
      <c r="L130" s="77">
        <f>ROUND((F130+G130+H130)/3,2)</f>
        <v>101.97</v>
      </c>
      <c r="M130" s="20">
        <f>L130*E130</f>
        <v>1019.7</v>
      </c>
    </row>
    <row r="131" spans="1:13" ht="15" thickBot="1">
      <c r="A131" s="80" t="s">
        <v>17</v>
      </c>
      <c r="B131" s="81"/>
      <c r="C131" s="82"/>
      <c r="D131" s="74" t="s">
        <v>16</v>
      </c>
      <c r="E131" s="18">
        <f>E130</f>
        <v>10</v>
      </c>
      <c r="F131" s="23"/>
      <c r="G131" s="24"/>
      <c r="H131" s="24"/>
      <c r="I131" s="20"/>
      <c r="J131" s="20"/>
      <c r="K131" s="22"/>
      <c r="L131" s="20"/>
      <c r="M131" s="20">
        <f>SUM(M130)</f>
        <v>1019.7</v>
      </c>
    </row>
    <row r="132" spans="1:13" ht="132.6" thickBot="1">
      <c r="A132" s="52">
        <v>63</v>
      </c>
      <c r="B132" s="21" t="s">
        <v>28</v>
      </c>
      <c r="C132" s="37" t="s">
        <v>91</v>
      </c>
      <c r="D132" s="74" t="s">
        <v>16</v>
      </c>
      <c r="E132" s="18">
        <v>10</v>
      </c>
      <c r="F132" s="23">
        <v>108.12</v>
      </c>
      <c r="G132" s="24">
        <v>105.06</v>
      </c>
      <c r="H132" s="24">
        <v>102</v>
      </c>
      <c r="I132" s="20"/>
      <c r="J132" s="20"/>
      <c r="K132" s="22"/>
      <c r="L132" s="77">
        <f>ROUND((F132+G132+H132)/3,2)</f>
        <v>105.06</v>
      </c>
      <c r="M132" s="20">
        <f>L132*E132</f>
        <v>1050.5999999999999</v>
      </c>
    </row>
    <row r="133" spans="1:13" ht="15" thickBot="1">
      <c r="A133" s="80" t="s">
        <v>17</v>
      </c>
      <c r="B133" s="81"/>
      <c r="C133" s="82"/>
      <c r="D133" s="74" t="s">
        <v>16</v>
      </c>
      <c r="E133" s="18">
        <f>E132</f>
        <v>10</v>
      </c>
      <c r="F133" s="23"/>
      <c r="G133" s="24"/>
      <c r="H133" s="24"/>
      <c r="I133" s="20"/>
      <c r="J133" s="20"/>
      <c r="K133" s="22"/>
      <c r="L133" s="20"/>
      <c r="M133" s="20">
        <f>SUM(M132)</f>
        <v>1050.5999999999999</v>
      </c>
    </row>
    <row r="134" spans="1:13" ht="132.6" thickBot="1">
      <c r="A134" s="52">
        <v>64</v>
      </c>
      <c r="B134" s="21" t="s">
        <v>28</v>
      </c>
      <c r="C134" s="37" t="s">
        <v>92</v>
      </c>
      <c r="D134" s="74" t="s">
        <v>16</v>
      </c>
      <c r="E134" s="18">
        <v>10</v>
      </c>
      <c r="F134" s="23">
        <v>220.48</v>
      </c>
      <c r="G134" s="24">
        <v>214.24</v>
      </c>
      <c r="H134" s="24">
        <v>208</v>
      </c>
      <c r="I134" s="20"/>
      <c r="J134" s="20"/>
      <c r="K134" s="22"/>
      <c r="L134" s="77">
        <f>ROUND((F134+G134+H134)/3,2)</f>
        <v>214.24</v>
      </c>
      <c r="M134" s="20">
        <f>L134*E134</f>
        <v>2142.4</v>
      </c>
    </row>
    <row r="135" spans="1:13" ht="15" thickBot="1">
      <c r="A135" s="80" t="s">
        <v>17</v>
      </c>
      <c r="B135" s="81"/>
      <c r="C135" s="82"/>
      <c r="D135" s="74" t="s">
        <v>16</v>
      </c>
      <c r="E135" s="18">
        <f>E134</f>
        <v>10</v>
      </c>
      <c r="F135" s="23"/>
      <c r="G135" s="24"/>
      <c r="H135" s="24"/>
      <c r="I135" s="20"/>
      <c r="J135" s="20"/>
      <c r="K135" s="22"/>
      <c r="L135" s="20"/>
      <c r="M135" s="20">
        <f>SUM(M134)</f>
        <v>2142.4</v>
      </c>
    </row>
    <row r="136" spans="1:13" ht="121.8" customHeight="1" thickBot="1">
      <c r="A136" s="52">
        <v>65</v>
      </c>
      <c r="B136" s="21" t="s">
        <v>28</v>
      </c>
      <c r="C136" s="37" t="s">
        <v>93</v>
      </c>
      <c r="D136" s="74" t="s">
        <v>16</v>
      </c>
      <c r="E136" s="18">
        <v>10</v>
      </c>
      <c r="F136" s="23">
        <v>299.98</v>
      </c>
      <c r="G136" s="24">
        <v>291.49</v>
      </c>
      <c r="H136" s="24">
        <v>283</v>
      </c>
      <c r="I136" s="20"/>
      <c r="J136" s="20"/>
      <c r="K136" s="22"/>
      <c r="L136" s="77">
        <f>ROUND((F136+G136+H136)/3,2)</f>
        <v>291.49</v>
      </c>
      <c r="M136" s="20">
        <f>L136*E136</f>
        <v>2914.9</v>
      </c>
    </row>
    <row r="137" spans="1:13" ht="15" thickBot="1">
      <c r="A137" s="80" t="s">
        <v>17</v>
      </c>
      <c r="B137" s="81"/>
      <c r="C137" s="82"/>
      <c r="D137" s="74" t="s">
        <v>16</v>
      </c>
      <c r="E137" s="18">
        <f>E136</f>
        <v>10</v>
      </c>
      <c r="F137" s="23"/>
      <c r="G137" s="24"/>
      <c r="H137" s="24"/>
      <c r="I137" s="20"/>
      <c r="J137" s="20"/>
      <c r="K137" s="22"/>
      <c r="L137" s="20"/>
      <c r="M137" s="20">
        <f>SUM(M136)</f>
        <v>2914.9</v>
      </c>
    </row>
    <row r="138" spans="1:13" ht="132.6" thickBot="1">
      <c r="A138" s="52">
        <v>66</v>
      </c>
      <c r="B138" s="21" t="s">
        <v>28</v>
      </c>
      <c r="C138" s="37" t="s">
        <v>94</v>
      </c>
      <c r="D138" s="74" t="s">
        <v>16</v>
      </c>
      <c r="E138" s="18">
        <v>10</v>
      </c>
      <c r="F138" s="23">
        <v>204.58</v>
      </c>
      <c r="G138" s="24">
        <v>198.79</v>
      </c>
      <c r="H138" s="24">
        <v>193</v>
      </c>
      <c r="I138" s="20"/>
      <c r="J138" s="20"/>
      <c r="K138" s="22"/>
      <c r="L138" s="77">
        <f>ROUND((F138+G138+H138)/3,2)</f>
        <v>198.79</v>
      </c>
      <c r="M138" s="20">
        <f>L138*E138</f>
        <v>1987.8999999999999</v>
      </c>
    </row>
    <row r="139" spans="1:13" ht="15" thickBot="1">
      <c r="A139" s="80" t="s">
        <v>17</v>
      </c>
      <c r="B139" s="81"/>
      <c r="C139" s="82"/>
      <c r="D139" s="74" t="s">
        <v>16</v>
      </c>
      <c r="E139" s="18">
        <f>E138</f>
        <v>10</v>
      </c>
      <c r="F139" s="23"/>
      <c r="G139" s="24"/>
      <c r="H139" s="24"/>
      <c r="I139" s="20"/>
      <c r="J139" s="20"/>
      <c r="K139" s="22"/>
      <c r="L139" s="20"/>
      <c r="M139" s="20">
        <f>SUM(M138)</f>
        <v>1987.8999999999999</v>
      </c>
    </row>
    <row r="140" spans="1:13" ht="120.6" customHeight="1" thickBot="1">
      <c r="A140" s="52">
        <v>67</v>
      </c>
      <c r="B140" s="21" t="s">
        <v>28</v>
      </c>
      <c r="C140" s="37" t="s">
        <v>95</v>
      </c>
      <c r="D140" s="74" t="s">
        <v>16</v>
      </c>
      <c r="E140" s="18">
        <v>5</v>
      </c>
      <c r="F140" s="23">
        <v>238.5</v>
      </c>
      <c r="G140" s="24">
        <v>231.75</v>
      </c>
      <c r="H140" s="24">
        <v>225</v>
      </c>
      <c r="I140" s="20"/>
      <c r="J140" s="20"/>
      <c r="K140" s="22"/>
      <c r="L140" s="77">
        <f>ROUND((F140+G140+H140)/3,2)</f>
        <v>231.75</v>
      </c>
      <c r="M140" s="20">
        <f>L140*E140</f>
        <v>1158.75</v>
      </c>
    </row>
    <row r="141" spans="1:13" ht="15" thickBot="1">
      <c r="A141" s="80" t="s">
        <v>17</v>
      </c>
      <c r="B141" s="81"/>
      <c r="C141" s="82"/>
      <c r="D141" s="74" t="s">
        <v>16</v>
      </c>
      <c r="E141" s="18">
        <f>E140</f>
        <v>5</v>
      </c>
      <c r="F141" s="23"/>
      <c r="G141" s="24"/>
      <c r="H141" s="24"/>
      <c r="I141" s="20"/>
      <c r="J141" s="20"/>
      <c r="K141" s="22"/>
      <c r="L141" s="20"/>
      <c r="M141" s="20">
        <f>SUM(M140)</f>
        <v>1158.75</v>
      </c>
    </row>
    <row r="142" spans="1:13" ht="135" customHeight="1" thickBot="1">
      <c r="A142" s="52">
        <v>68</v>
      </c>
      <c r="B142" s="21" t="s">
        <v>28</v>
      </c>
      <c r="C142" s="37" t="s">
        <v>96</v>
      </c>
      <c r="D142" s="74" t="s">
        <v>16</v>
      </c>
      <c r="E142" s="18">
        <v>5</v>
      </c>
      <c r="F142" s="23">
        <v>382.66</v>
      </c>
      <c r="G142" s="24">
        <v>371.83</v>
      </c>
      <c r="H142" s="24">
        <v>361</v>
      </c>
      <c r="I142" s="20"/>
      <c r="J142" s="20"/>
      <c r="K142" s="22"/>
      <c r="L142" s="77">
        <f>ROUND((F142+G142+H142)/3,2)</f>
        <v>371.83</v>
      </c>
      <c r="M142" s="20">
        <f>L142*E142</f>
        <v>1859.1499999999999</v>
      </c>
    </row>
    <row r="143" spans="1:13" ht="15" thickBot="1">
      <c r="A143" s="80" t="s">
        <v>17</v>
      </c>
      <c r="B143" s="81"/>
      <c r="C143" s="82"/>
      <c r="D143" s="74" t="s">
        <v>16</v>
      </c>
      <c r="E143" s="18">
        <f>E142</f>
        <v>5</v>
      </c>
      <c r="F143" s="23"/>
      <c r="G143" s="24"/>
      <c r="H143" s="24"/>
      <c r="I143" s="20"/>
      <c r="J143" s="20"/>
      <c r="K143" s="22"/>
      <c r="L143" s="20"/>
      <c r="M143" s="20">
        <f>SUM(M142)</f>
        <v>1859.1499999999999</v>
      </c>
    </row>
    <row r="144" spans="1:13" ht="132.6" thickBot="1">
      <c r="A144" s="52">
        <v>69</v>
      </c>
      <c r="B144" s="21" t="s">
        <v>28</v>
      </c>
      <c r="C144" s="37" t="s">
        <v>97</v>
      </c>
      <c r="D144" s="74" t="s">
        <v>16</v>
      </c>
      <c r="E144" s="18">
        <v>10</v>
      </c>
      <c r="F144" s="23">
        <v>790.76</v>
      </c>
      <c r="G144" s="24">
        <v>768.38</v>
      </c>
      <c r="H144" s="24">
        <v>746</v>
      </c>
      <c r="I144" s="20"/>
      <c r="J144" s="20"/>
      <c r="K144" s="22"/>
      <c r="L144" s="77">
        <f>ROUND((F144+G144+H144)/3,2)</f>
        <v>768.38</v>
      </c>
      <c r="M144" s="20">
        <f>L144*E144</f>
        <v>7683.8</v>
      </c>
    </row>
    <row r="145" spans="1:13" ht="15" thickBot="1">
      <c r="A145" s="80" t="s">
        <v>17</v>
      </c>
      <c r="B145" s="81"/>
      <c r="C145" s="82"/>
      <c r="D145" s="74" t="s">
        <v>16</v>
      </c>
      <c r="E145" s="18">
        <f>E144</f>
        <v>10</v>
      </c>
      <c r="F145" s="23"/>
      <c r="G145" s="24"/>
      <c r="H145" s="24"/>
      <c r="I145" s="20"/>
      <c r="J145" s="20"/>
      <c r="K145" s="22"/>
      <c r="L145" s="20"/>
      <c r="M145" s="20">
        <f>SUM(M144)</f>
        <v>7683.8</v>
      </c>
    </row>
    <row r="146" spans="1:13" ht="145.80000000000001" thickBot="1">
      <c r="A146" s="52">
        <v>70</v>
      </c>
      <c r="B146" s="21" t="s">
        <v>28</v>
      </c>
      <c r="C146" s="37" t="s">
        <v>98</v>
      </c>
      <c r="D146" s="74" t="s">
        <v>16</v>
      </c>
      <c r="E146" s="18">
        <v>5</v>
      </c>
      <c r="F146" s="23">
        <v>299.98</v>
      </c>
      <c r="G146" s="24">
        <v>291.49</v>
      </c>
      <c r="H146" s="24">
        <v>283</v>
      </c>
      <c r="I146" s="20"/>
      <c r="J146" s="20"/>
      <c r="K146" s="22"/>
      <c r="L146" s="77">
        <f>ROUND((F146+G146+H146)/3,2)</f>
        <v>291.49</v>
      </c>
      <c r="M146" s="20">
        <f>L146*E146</f>
        <v>1457.45</v>
      </c>
    </row>
    <row r="147" spans="1:13" ht="15" thickBot="1">
      <c r="A147" s="80" t="s">
        <v>17</v>
      </c>
      <c r="B147" s="81"/>
      <c r="C147" s="82"/>
      <c r="D147" s="74" t="s">
        <v>16</v>
      </c>
      <c r="E147" s="18">
        <f>E146</f>
        <v>5</v>
      </c>
      <c r="F147" s="23"/>
      <c r="G147" s="24"/>
      <c r="H147" s="24"/>
      <c r="I147" s="20"/>
      <c r="J147" s="20"/>
      <c r="K147" s="22"/>
      <c r="L147" s="20"/>
      <c r="M147" s="20">
        <f>SUM(M146)</f>
        <v>1457.45</v>
      </c>
    </row>
    <row r="148" spans="1:13" ht="122.4" customHeight="1" thickBot="1">
      <c r="A148" s="52">
        <v>71</v>
      </c>
      <c r="B148" s="21" t="s">
        <v>28</v>
      </c>
      <c r="C148" s="37" t="s">
        <v>99</v>
      </c>
      <c r="D148" s="74" t="s">
        <v>16</v>
      </c>
      <c r="E148" s="18">
        <v>20</v>
      </c>
      <c r="F148" s="23">
        <v>365.7</v>
      </c>
      <c r="G148" s="24">
        <v>355.35</v>
      </c>
      <c r="H148" s="24">
        <v>345</v>
      </c>
      <c r="I148" s="20"/>
      <c r="J148" s="20"/>
      <c r="K148" s="22"/>
      <c r="L148" s="77">
        <f>ROUND((F148+G148+H148)/3,2)</f>
        <v>355.35</v>
      </c>
      <c r="M148" s="20">
        <f>L148*E148</f>
        <v>7107</v>
      </c>
    </row>
    <row r="149" spans="1:13" ht="15" thickBot="1">
      <c r="A149" s="80" t="s">
        <v>17</v>
      </c>
      <c r="B149" s="81"/>
      <c r="C149" s="82"/>
      <c r="D149" s="74" t="s">
        <v>16</v>
      </c>
      <c r="E149" s="18">
        <f>E148</f>
        <v>20</v>
      </c>
      <c r="F149" s="23"/>
      <c r="G149" s="24"/>
      <c r="H149" s="24"/>
      <c r="I149" s="20"/>
      <c r="J149" s="20"/>
      <c r="K149" s="22"/>
      <c r="L149" s="20"/>
      <c r="M149" s="20">
        <f>SUM(M148)</f>
        <v>7107</v>
      </c>
    </row>
    <row r="150" spans="1:13" ht="145.80000000000001" thickBot="1">
      <c r="A150" s="52">
        <v>72</v>
      </c>
      <c r="B150" s="21" t="s">
        <v>28</v>
      </c>
      <c r="C150" s="37" t="s">
        <v>100</v>
      </c>
      <c r="D150" s="75" t="s">
        <v>16</v>
      </c>
      <c r="E150" s="18">
        <v>10</v>
      </c>
      <c r="F150" s="23">
        <v>313.76</v>
      </c>
      <c r="G150" s="24">
        <v>304.88</v>
      </c>
      <c r="H150" s="24">
        <v>296</v>
      </c>
      <c r="I150" s="20"/>
      <c r="J150" s="20"/>
      <c r="K150" s="22"/>
      <c r="L150" s="77">
        <f>ROUND((F150+G150+H150)/3,2)</f>
        <v>304.88</v>
      </c>
      <c r="M150" s="20">
        <f>L150*E150</f>
        <v>3048.8</v>
      </c>
    </row>
    <row r="151" spans="1:13" ht="15" thickBot="1">
      <c r="A151" s="80" t="s">
        <v>17</v>
      </c>
      <c r="B151" s="81"/>
      <c r="C151" s="82"/>
      <c r="D151" s="75" t="s">
        <v>16</v>
      </c>
      <c r="E151" s="18">
        <f>E150</f>
        <v>10</v>
      </c>
      <c r="F151" s="23"/>
      <c r="G151" s="24"/>
      <c r="H151" s="24"/>
      <c r="I151" s="20"/>
      <c r="J151" s="20"/>
      <c r="K151" s="22"/>
      <c r="L151" s="20"/>
      <c r="M151" s="20">
        <f>SUM(M150)</f>
        <v>3048.8</v>
      </c>
    </row>
    <row r="152" spans="1:13" ht="108" customHeight="1" thickBot="1">
      <c r="A152" s="52">
        <v>73</v>
      </c>
      <c r="B152" s="21" t="s">
        <v>28</v>
      </c>
      <c r="C152" s="37" t="s">
        <v>101</v>
      </c>
      <c r="D152" s="75" t="s">
        <v>16</v>
      </c>
      <c r="E152" s="18">
        <v>15</v>
      </c>
      <c r="F152" s="23">
        <v>299.98</v>
      </c>
      <c r="G152" s="24">
        <v>291.49</v>
      </c>
      <c r="H152" s="24">
        <v>283</v>
      </c>
      <c r="I152" s="20"/>
      <c r="J152" s="20"/>
      <c r="K152" s="22"/>
      <c r="L152" s="77">
        <f>ROUND((F152+G152+H152)/3,2)</f>
        <v>291.49</v>
      </c>
      <c r="M152" s="20">
        <f>L152*E152</f>
        <v>4372.3500000000004</v>
      </c>
    </row>
    <row r="153" spans="1:13" ht="15" thickBot="1">
      <c r="A153" s="80" t="s">
        <v>17</v>
      </c>
      <c r="B153" s="83"/>
      <c r="C153" s="82"/>
      <c r="D153" s="75" t="s">
        <v>16</v>
      </c>
      <c r="E153" s="18">
        <f>E152</f>
        <v>15</v>
      </c>
      <c r="F153" s="23"/>
      <c r="G153" s="24"/>
      <c r="H153" s="24"/>
      <c r="I153" s="20"/>
      <c r="J153" s="20"/>
      <c r="K153" s="22"/>
      <c r="L153" s="20"/>
      <c r="M153" s="20">
        <f>SUM(M152)</f>
        <v>4372.3500000000004</v>
      </c>
    </row>
    <row r="154" spans="1:13" ht="159" thickBot="1">
      <c r="A154" s="52">
        <v>74</v>
      </c>
      <c r="B154" s="21" t="s">
        <v>28</v>
      </c>
      <c r="C154" s="37" t="s">
        <v>102</v>
      </c>
      <c r="D154" s="75" t="s">
        <v>16</v>
      </c>
      <c r="E154" s="18">
        <v>30</v>
      </c>
      <c r="F154" s="23">
        <v>313.76</v>
      </c>
      <c r="G154" s="24">
        <v>304.88</v>
      </c>
      <c r="H154" s="24">
        <v>296</v>
      </c>
      <c r="I154" s="20"/>
      <c r="J154" s="20"/>
      <c r="K154" s="22"/>
      <c r="L154" s="77">
        <f>ROUND((F154+G154+H154)/3,2)</f>
        <v>304.88</v>
      </c>
      <c r="M154" s="20">
        <f>L154*E154</f>
        <v>9146.4</v>
      </c>
    </row>
    <row r="155" spans="1:13" ht="15" thickBot="1">
      <c r="A155" s="80" t="s">
        <v>17</v>
      </c>
      <c r="B155" s="81"/>
      <c r="C155" s="82"/>
      <c r="D155" s="75" t="s">
        <v>16</v>
      </c>
      <c r="E155" s="18">
        <f>E154</f>
        <v>30</v>
      </c>
      <c r="F155" s="23"/>
      <c r="G155" s="24"/>
      <c r="H155" s="24"/>
      <c r="I155" s="20"/>
      <c r="J155" s="20"/>
      <c r="K155" s="22"/>
      <c r="L155" s="20"/>
      <c r="M155" s="20">
        <f>SUM(M154)</f>
        <v>9146.4</v>
      </c>
    </row>
    <row r="156" spans="1:13" ht="124.8" customHeight="1" thickBot="1">
      <c r="A156" s="52">
        <v>75</v>
      </c>
      <c r="B156" s="21" t="s">
        <v>28</v>
      </c>
      <c r="C156" s="37" t="s">
        <v>103</v>
      </c>
      <c r="D156" s="75" t="s">
        <v>16</v>
      </c>
      <c r="E156" s="18">
        <v>5</v>
      </c>
      <c r="F156" s="23">
        <v>445.2</v>
      </c>
      <c r="G156" s="24">
        <v>432.6</v>
      </c>
      <c r="H156" s="24">
        <v>420</v>
      </c>
      <c r="I156" s="20"/>
      <c r="J156" s="20"/>
      <c r="K156" s="22"/>
      <c r="L156" s="77">
        <f>ROUND((F156+G156+H156)/3,2)</f>
        <v>432.6</v>
      </c>
      <c r="M156" s="20">
        <f>L156*E156</f>
        <v>2163</v>
      </c>
    </row>
    <row r="157" spans="1:13" ht="15" thickBot="1">
      <c r="A157" s="80" t="s">
        <v>17</v>
      </c>
      <c r="B157" s="81"/>
      <c r="C157" s="82"/>
      <c r="D157" s="75" t="s">
        <v>16</v>
      </c>
      <c r="E157" s="18">
        <f>E156</f>
        <v>5</v>
      </c>
      <c r="F157" s="23"/>
      <c r="G157" s="24"/>
      <c r="H157" s="24"/>
      <c r="I157" s="20"/>
      <c r="J157" s="20"/>
      <c r="K157" s="22"/>
      <c r="L157" s="20"/>
      <c r="M157" s="20">
        <f>SUM(M156)</f>
        <v>2163</v>
      </c>
    </row>
    <row r="158" spans="1:13" ht="159" thickBot="1">
      <c r="A158" s="52">
        <v>76</v>
      </c>
      <c r="B158" s="21" t="s">
        <v>28</v>
      </c>
      <c r="C158" s="37" t="s">
        <v>104</v>
      </c>
      <c r="D158" s="75" t="s">
        <v>16</v>
      </c>
      <c r="E158" s="18">
        <v>5</v>
      </c>
      <c r="F158" s="23">
        <v>313.76</v>
      </c>
      <c r="G158" s="24">
        <v>304.88</v>
      </c>
      <c r="H158" s="24">
        <v>296</v>
      </c>
      <c r="I158" s="20"/>
      <c r="J158" s="20"/>
      <c r="K158" s="22"/>
      <c r="L158" s="77">
        <f>ROUND((F158+G158+H158)/3,2)</f>
        <v>304.88</v>
      </c>
      <c r="M158" s="20">
        <f>L158*E158</f>
        <v>1524.4</v>
      </c>
    </row>
    <row r="159" spans="1:13" ht="15" thickBot="1">
      <c r="A159" s="80" t="s">
        <v>17</v>
      </c>
      <c r="B159" s="81"/>
      <c r="C159" s="82"/>
      <c r="D159" s="75" t="s">
        <v>16</v>
      </c>
      <c r="E159" s="18">
        <f>E158</f>
        <v>5</v>
      </c>
      <c r="F159" s="23"/>
      <c r="G159" s="24"/>
      <c r="H159" s="24"/>
      <c r="I159" s="20"/>
      <c r="J159" s="20"/>
      <c r="K159" s="22"/>
      <c r="L159" s="20"/>
      <c r="M159" s="20">
        <f>SUM(M158)</f>
        <v>1524.4</v>
      </c>
    </row>
    <row r="160" spans="1:13" ht="118.2" customHeight="1" thickBot="1">
      <c r="A160" s="52">
        <v>77</v>
      </c>
      <c r="B160" s="21" t="s">
        <v>28</v>
      </c>
      <c r="C160" s="37" t="s">
        <v>105</v>
      </c>
      <c r="D160" s="75" t="s">
        <v>16</v>
      </c>
      <c r="E160" s="18">
        <v>10</v>
      </c>
      <c r="F160" s="23">
        <v>313.76</v>
      </c>
      <c r="G160" s="24">
        <v>304.88</v>
      </c>
      <c r="H160" s="24">
        <v>296</v>
      </c>
      <c r="I160" s="20"/>
      <c r="J160" s="20"/>
      <c r="K160" s="22"/>
      <c r="L160" s="77">
        <f>ROUND((F160+G160+H160)/3,2)</f>
        <v>304.88</v>
      </c>
      <c r="M160" s="20">
        <f>L160*E160</f>
        <v>3048.8</v>
      </c>
    </row>
    <row r="161" spans="1:73" ht="15" thickBot="1">
      <c r="A161" s="80" t="s">
        <v>17</v>
      </c>
      <c r="B161" s="81"/>
      <c r="C161" s="82"/>
      <c r="D161" s="75" t="s">
        <v>16</v>
      </c>
      <c r="E161" s="18">
        <f>E160</f>
        <v>10</v>
      </c>
      <c r="F161" s="23"/>
      <c r="G161" s="24"/>
      <c r="H161" s="24"/>
      <c r="I161" s="20"/>
      <c r="J161" s="20"/>
      <c r="K161" s="22"/>
      <c r="L161" s="20"/>
      <c r="M161" s="20">
        <f>SUM(M160)</f>
        <v>3048.8</v>
      </c>
    </row>
    <row r="162" spans="1:73" ht="118.8" customHeight="1" thickBot="1">
      <c r="A162" s="52">
        <v>78</v>
      </c>
      <c r="B162" s="21" t="s">
        <v>28</v>
      </c>
      <c r="C162" s="37" t="s">
        <v>106</v>
      </c>
      <c r="D162" s="75" t="s">
        <v>16</v>
      </c>
      <c r="E162" s="18">
        <v>10</v>
      </c>
      <c r="F162" s="23">
        <v>205.64</v>
      </c>
      <c r="G162" s="24">
        <v>199.82</v>
      </c>
      <c r="H162" s="24">
        <v>194</v>
      </c>
      <c r="I162" s="20"/>
      <c r="J162" s="20"/>
      <c r="K162" s="22"/>
      <c r="L162" s="77">
        <f>ROUND((F162+G162+H162)/3,2)</f>
        <v>199.82</v>
      </c>
      <c r="M162" s="20">
        <f>L162*E162</f>
        <v>1998.1999999999998</v>
      </c>
    </row>
    <row r="163" spans="1:73" ht="15" thickBot="1">
      <c r="A163" s="80" t="s">
        <v>17</v>
      </c>
      <c r="B163" s="81"/>
      <c r="C163" s="82"/>
      <c r="D163" s="75" t="s">
        <v>16</v>
      </c>
      <c r="E163" s="18">
        <f>E162</f>
        <v>10</v>
      </c>
      <c r="F163" s="23"/>
      <c r="G163" s="24"/>
      <c r="H163" s="24"/>
      <c r="I163" s="20"/>
      <c r="J163" s="20"/>
      <c r="K163" s="22"/>
      <c r="L163" s="20"/>
      <c r="M163" s="20">
        <f>SUM(M162)</f>
        <v>1998.1999999999998</v>
      </c>
    </row>
    <row r="164" spans="1:73" ht="122.4" customHeight="1" thickBot="1">
      <c r="A164" s="52">
        <v>79</v>
      </c>
      <c r="B164" s="21" t="s">
        <v>28</v>
      </c>
      <c r="C164" s="37" t="s">
        <v>107</v>
      </c>
      <c r="D164" s="75" t="s">
        <v>16</v>
      </c>
      <c r="E164" s="18">
        <v>5</v>
      </c>
      <c r="F164" s="23">
        <v>119.78</v>
      </c>
      <c r="G164" s="24">
        <v>116.39</v>
      </c>
      <c r="H164" s="24">
        <v>113</v>
      </c>
      <c r="I164" s="20"/>
      <c r="J164" s="20"/>
      <c r="K164" s="22"/>
      <c r="L164" s="77">
        <f>ROUND((F164+G164+H164)/3,2)</f>
        <v>116.39</v>
      </c>
      <c r="M164" s="20">
        <f>L164*E164</f>
        <v>581.95000000000005</v>
      </c>
    </row>
    <row r="165" spans="1:73" ht="15" thickBot="1">
      <c r="A165" s="80" t="s">
        <v>17</v>
      </c>
      <c r="B165" s="81"/>
      <c r="C165" s="82"/>
      <c r="D165" s="75" t="s">
        <v>16</v>
      </c>
      <c r="E165" s="18">
        <f>E164</f>
        <v>5</v>
      </c>
      <c r="F165" s="23"/>
      <c r="G165" s="24"/>
      <c r="H165" s="24"/>
      <c r="I165" s="20"/>
      <c r="J165" s="20"/>
      <c r="K165" s="22"/>
      <c r="L165" s="20"/>
      <c r="M165" s="20">
        <f>SUM(M164)</f>
        <v>581.95000000000005</v>
      </c>
    </row>
    <row r="166" spans="1:73" ht="123" customHeight="1" thickBot="1">
      <c r="A166" s="52">
        <v>80</v>
      </c>
      <c r="B166" s="21" t="s">
        <v>28</v>
      </c>
      <c r="C166" s="37" t="s">
        <v>108</v>
      </c>
      <c r="D166" s="75" t="s">
        <v>16</v>
      </c>
      <c r="E166" s="18">
        <v>10</v>
      </c>
      <c r="F166" s="23">
        <v>261.82</v>
      </c>
      <c r="G166" s="24">
        <v>254.41</v>
      </c>
      <c r="H166" s="24">
        <v>247</v>
      </c>
      <c r="I166" s="20"/>
      <c r="J166" s="20"/>
      <c r="K166" s="22"/>
      <c r="L166" s="77">
        <f>ROUND((F166+G166+H166)/3,2)</f>
        <v>254.41</v>
      </c>
      <c r="M166" s="20">
        <f>L166*E166</f>
        <v>2544.1</v>
      </c>
    </row>
    <row r="167" spans="1:73" ht="15" thickBot="1">
      <c r="A167" s="80" t="s">
        <v>17</v>
      </c>
      <c r="B167" s="81"/>
      <c r="C167" s="82"/>
      <c r="D167" s="75" t="s">
        <v>16</v>
      </c>
      <c r="E167" s="18">
        <f>E166</f>
        <v>10</v>
      </c>
      <c r="F167" s="23"/>
      <c r="G167" s="24"/>
      <c r="H167" s="24"/>
      <c r="I167" s="20"/>
      <c r="J167" s="20"/>
      <c r="K167" s="22"/>
      <c r="L167" s="20"/>
      <c r="M167" s="20">
        <f>SUM(M166)</f>
        <v>2544.1</v>
      </c>
    </row>
    <row r="168" spans="1:73" ht="123" customHeight="1" thickBot="1">
      <c r="A168" s="52">
        <v>81</v>
      </c>
      <c r="B168" s="21" t="s">
        <v>28</v>
      </c>
      <c r="C168" s="37" t="s">
        <v>109</v>
      </c>
      <c r="D168" s="75" t="s">
        <v>16</v>
      </c>
      <c r="E168" s="18">
        <v>10</v>
      </c>
      <c r="F168" s="23">
        <v>501.38</v>
      </c>
      <c r="G168" s="24">
        <v>487.19</v>
      </c>
      <c r="H168" s="24">
        <v>473</v>
      </c>
      <c r="I168" s="20"/>
      <c r="J168" s="20"/>
      <c r="K168" s="22"/>
      <c r="L168" s="77">
        <f>ROUND((F168+G168+H168)/3,2)</f>
        <v>487.19</v>
      </c>
      <c r="M168" s="20">
        <f>L168*E168</f>
        <v>4871.8999999999996</v>
      </c>
    </row>
    <row r="169" spans="1:73" ht="15" thickBot="1">
      <c r="A169" s="80" t="s">
        <v>17</v>
      </c>
      <c r="B169" s="81"/>
      <c r="C169" s="82"/>
      <c r="D169" s="75" t="s">
        <v>16</v>
      </c>
      <c r="E169" s="18">
        <f>E168</f>
        <v>10</v>
      </c>
      <c r="F169" s="23"/>
      <c r="G169" s="24"/>
      <c r="H169" s="24"/>
      <c r="I169" s="20"/>
      <c r="J169" s="20"/>
      <c r="K169" s="22"/>
      <c r="L169" s="20"/>
      <c r="M169" s="20">
        <f>SUM(M168)</f>
        <v>4871.8999999999996</v>
      </c>
    </row>
    <row r="170" spans="1:73" ht="15" thickBot="1">
      <c r="A170" s="93" t="s">
        <v>19</v>
      </c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5"/>
      <c r="M170" s="29">
        <f>M9+M11+M13+M15+M17+M19+M21+M23+M25+M27+M29+M31+M33+M35+M37+M39+M41+M43+M45+M47+M49+M51+M53+M55+M57+M59+M61+M63+M65+M67+M69+M71+M73+M75+M77+M79+M81+M83+M85+M87+M89+M91+M93+M95+M97+M99+M101+M103+M105+M107+M109+M111+M113+M115+M117+M119+M121+M123+M125+M127+M129+M131+M133+M135+M137+M139+M141+M143+M145+M147+M149+M151+M153+M155+M157+M159+M161+M163+M165+M167+M169</f>
        <v>180191.29</v>
      </c>
      <c r="O170" s="79"/>
    </row>
    <row r="171" spans="1:73" s="61" customFormat="1" ht="15.75" customHeight="1">
      <c r="A171" s="78" t="s">
        <v>110</v>
      </c>
      <c r="B171" s="58"/>
      <c r="C171" s="58"/>
      <c r="D171" s="58"/>
      <c r="E171" s="58"/>
      <c r="F171" s="58"/>
      <c r="G171" s="58"/>
      <c r="H171" s="58"/>
      <c r="I171" s="58"/>
      <c r="J171" s="58"/>
      <c r="K171" s="59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</row>
    <row r="172" spans="1:73" s="61" customFormat="1" ht="13.8" customHeight="1">
      <c r="A172" s="62"/>
      <c r="B172" s="62"/>
      <c r="C172" s="62"/>
      <c r="D172" s="62"/>
      <c r="E172" s="63"/>
      <c r="F172" s="64"/>
      <c r="G172" s="64"/>
      <c r="H172" s="64"/>
      <c r="I172" s="64"/>
      <c r="J172" s="65"/>
      <c r="K172" s="66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</row>
    <row r="173" spans="1:73" s="69" customFormat="1" ht="15.75" customHeight="1">
      <c r="A173" s="67" t="s">
        <v>21</v>
      </c>
      <c r="B173" s="98" t="s">
        <v>27</v>
      </c>
      <c r="C173" s="100"/>
      <c r="D173" s="68"/>
      <c r="E173" s="68"/>
      <c r="F173" s="68"/>
      <c r="G173" s="68"/>
      <c r="H173" s="68"/>
      <c r="I173" s="68"/>
      <c r="J173" s="68"/>
    </row>
    <row r="174" spans="1:73" s="69" customFormat="1" ht="15.75" customHeight="1">
      <c r="A174" s="67" t="s">
        <v>22</v>
      </c>
      <c r="B174" s="98" t="s">
        <v>27</v>
      </c>
      <c r="C174" s="99"/>
      <c r="D174" s="68"/>
      <c r="E174" s="68"/>
      <c r="F174" s="68"/>
      <c r="G174" s="68"/>
      <c r="H174" s="68"/>
      <c r="I174" s="68"/>
      <c r="J174" s="68"/>
    </row>
    <row r="175" spans="1:73" s="69" customFormat="1">
      <c r="A175" s="70" t="s">
        <v>23</v>
      </c>
      <c r="B175" s="98" t="s">
        <v>27</v>
      </c>
      <c r="C175" s="99"/>
      <c r="D175" s="68"/>
      <c r="E175" s="68"/>
      <c r="F175" s="68"/>
      <c r="G175" s="68"/>
      <c r="H175" s="68"/>
      <c r="I175" s="68"/>
      <c r="J175" s="68"/>
    </row>
    <row r="176" spans="1:73" s="69" customFormat="1">
      <c r="A176" s="71"/>
      <c r="B176" s="72" t="s">
        <v>24</v>
      </c>
      <c r="C176" s="71"/>
      <c r="D176" s="71"/>
      <c r="E176" s="71"/>
      <c r="F176" s="71"/>
      <c r="G176" s="71"/>
      <c r="H176" s="71"/>
      <c r="I176" s="71"/>
      <c r="J176" s="71"/>
    </row>
    <row r="177" spans="1:10" s="69" customFormat="1">
      <c r="A177" s="71"/>
      <c r="B177" s="73" t="s">
        <v>112</v>
      </c>
      <c r="C177" s="72"/>
      <c r="D177" s="72"/>
      <c r="E177" s="71"/>
      <c r="F177" s="71"/>
      <c r="G177" s="71"/>
      <c r="H177" s="71"/>
      <c r="I177" s="71"/>
      <c r="J177" s="71"/>
    </row>
    <row r="178" spans="1:10" s="69" customFormat="1">
      <c r="A178" s="71"/>
      <c r="B178" s="72" t="s">
        <v>25</v>
      </c>
      <c r="C178" s="72"/>
      <c r="D178" s="72"/>
      <c r="E178" s="71"/>
      <c r="F178" s="71"/>
      <c r="G178" s="71"/>
      <c r="H178" s="71"/>
      <c r="I178" s="71"/>
      <c r="J178" s="71"/>
    </row>
    <row r="179" spans="1:10" s="69" customFormat="1">
      <c r="A179" s="71"/>
      <c r="B179" s="72" t="s">
        <v>26</v>
      </c>
      <c r="C179" s="72"/>
      <c r="D179" s="72"/>
      <c r="E179" s="71"/>
      <c r="F179" s="71"/>
      <c r="G179" s="71"/>
      <c r="H179" s="71"/>
      <c r="I179" s="71"/>
      <c r="J179" s="71"/>
    </row>
  </sheetData>
  <mergeCells count="91">
    <mergeCell ref="A1:M1"/>
    <mergeCell ref="A3:K3"/>
    <mergeCell ref="A4:G4"/>
    <mergeCell ref="F6:H6"/>
    <mergeCell ref="L6:L7"/>
    <mergeCell ref="M6:M7"/>
    <mergeCell ref="A9:C9"/>
    <mergeCell ref="A11:C11"/>
    <mergeCell ref="A13:C13"/>
    <mergeCell ref="A15:C15"/>
    <mergeCell ref="B173:C173"/>
    <mergeCell ref="A45:C45"/>
    <mergeCell ref="A47:C47"/>
    <mergeCell ref="A49:C49"/>
    <mergeCell ref="A51:C51"/>
    <mergeCell ref="A53:C53"/>
    <mergeCell ref="A35:C35"/>
    <mergeCell ref="A37:C37"/>
    <mergeCell ref="A39:C39"/>
    <mergeCell ref="A41:C41"/>
    <mergeCell ref="A43:C43"/>
    <mergeCell ref="A65:C65"/>
    <mergeCell ref="B174:C174"/>
    <mergeCell ref="B175:C175"/>
    <mergeCell ref="A170:L170"/>
    <mergeCell ref="A17:C17"/>
    <mergeCell ref="A19:C19"/>
    <mergeCell ref="A21:C21"/>
    <mergeCell ref="A23:C23"/>
    <mergeCell ref="A25:C25"/>
    <mergeCell ref="A27:C27"/>
    <mergeCell ref="A29:C29"/>
    <mergeCell ref="A31:C31"/>
    <mergeCell ref="A33:C33"/>
    <mergeCell ref="A153:C153"/>
    <mergeCell ref="A155:C155"/>
    <mergeCell ref="A157:C157"/>
    <mergeCell ref="A159:C159"/>
    <mergeCell ref="A67:C67"/>
    <mergeCell ref="A69:C69"/>
    <mergeCell ref="A71:C71"/>
    <mergeCell ref="A73:C73"/>
    <mergeCell ref="A55:C55"/>
    <mergeCell ref="A57:C57"/>
    <mergeCell ref="A59:C59"/>
    <mergeCell ref="A61:C61"/>
    <mergeCell ref="A63:C63"/>
    <mergeCell ref="A85:C85"/>
    <mergeCell ref="A87:C87"/>
    <mergeCell ref="A89:C89"/>
    <mergeCell ref="A91:C91"/>
    <mergeCell ref="A93:C93"/>
    <mergeCell ref="A75:C75"/>
    <mergeCell ref="A77:C77"/>
    <mergeCell ref="A79:C79"/>
    <mergeCell ref="A81:C81"/>
    <mergeCell ref="A83:C83"/>
    <mergeCell ref="A105:C105"/>
    <mergeCell ref="A107:C107"/>
    <mergeCell ref="A109:C109"/>
    <mergeCell ref="A111:C111"/>
    <mergeCell ref="A113:C113"/>
    <mergeCell ref="A95:C95"/>
    <mergeCell ref="A97:C97"/>
    <mergeCell ref="A99:C99"/>
    <mergeCell ref="A101:C101"/>
    <mergeCell ref="A103:C103"/>
    <mergeCell ref="A125:C125"/>
    <mergeCell ref="A127:C127"/>
    <mergeCell ref="A129:C129"/>
    <mergeCell ref="A131:C131"/>
    <mergeCell ref="A133:C133"/>
    <mergeCell ref="A115:C115"/>
    <mergeCell ref="A117:C117"/>
    <mergeCell ref="A119:C119"/>
    <mergeCell ref="A121:C121"/>
    <mergeCell ref="A123:C123"/>
    <mergeCell ref="A163:C163"/>
    <mergeCell ref="A165:C165"/>
    <mergeCell ref="A167:C167"/>
    <mergeCell ref="A169:C169"/>
    <mergeCell ref="A151:C151"/>
    <mergeCell ref="A161:C161"/>
    <mergeCell ref="A145:C145"/>
    <mergeCell ref="A147:C147"/>
    <mergeCell ref="A149:C149"/>
    <mergeCell ref="A135:C135"/>
    <mergeCell ref="A137:C137"/>
    <mergeCell ref="A139:C139"/>
    <mergeCell ref="A141:C141"/>
    <mergeCell ref="A143:C14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2018-07-12T09:29:18Z</dcterms:modified>
</cp:coreProperties>
</file>