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M15" i="1" s="1"/>
  <c r="L14" i="1"/>
  <c r="M14" i="1"/>
  <c r="L13" i="1"/>
  <c r="M13" i="1" s="1"/>
  <c r="L12" i="1" l="1"/>
  <c r="M12" i="1" s="1"/>
  <c r="L11" i="1" l="1"/>
  <c r="M11" i="1" s="1"/>
  <c r="L10" i="1"/>
  <c r="M10" i="1" s="1"/>
  <c r="L9" i="1"/>
  <c r="M9" i="1" s="1"/>
  <c r="L8" i="1"/>
  <c r="M8" i="1" s="1"/>
  <c r="L7" i="1"/>
  <c r="M7" i="1" s="1"/>
  <c r="M16" i="1" l="1"/>
</calcChain>
</file>

<file path=xl/sharedStrings.xml><?xml version="1.0" encoding="utf-8"?>
<sst xmlns="http://schemas.openxmlformats.org/spreadsheetml/2006/main" count="54" uniqueCount="46">
  <si>
    <t>Ед.</t>
  </si>
  <si>
    <t>1*</t>
  </si>
  <si>
    <t>2*</t>
  </si>
  <si>
    <t>3*</t>
  </si>
  <si>
    <t>Средняя цена, руб.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</si>
  <si>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 </t>
    </r>
  </si>
  <si>
    <t>Итого начальная (максимальная) цена</t>
  </si>
  <si>
    <t>Характеристика объекта закупки</t>
  </si>
  <si>
    <t xml:space="preserve">Единичные цены, руб. </t>
  </si>
  <si>
    <t>Начальная (максимальная) цена, руб.</t>
  </si>
  <si>
    <t>Наименование товара</t>
  </si>
  <si>
    <r>
      <rPr>
        <sz val="10"/>
        <color rgb="FF000000"/>
        <rFont val="Times New Roman"/>
        <family val="1"/>
        <charset val="204"/>
      </rPr>
      <t>№ п/п</t>
    </r>
    <r>
      <rPr>
        <b/>
        <sz val="10"/>
        <color rgb="FF000000"/>
        <rFont val="Times New Roman"/>
        <family val="1"/>
        <charset val="204"/>
      </rPr>
      <t xml:space="preserve"> </t>
    </r>
  </si>
  <si>
    <t>Заведующий по АХР</t>
  </si>
  <si>
    <t>Е.И.Чичасова</t>
  </si>
  <si>
    <t xml:space="preserve">Ковровое покрытие на резиновой основе </t>
  </si>
  <si>
    <t>изм.</t>
  </si>
  <si>
    <t>м2</t>
  </si>
  <si>
    <r>
      <t>м</t>
    </r>
    <r>
      <rPr>
        <sz val="9"/>
        <color rgb="FF000000"/>
        <rFont val="Times New Roman"/>
        <family val="1"/>
        <charset val="204"/>
      </rPr>
      <t>2</t>
    </r>
  </si>
  <si>
    <t>Размер – ширина 2 м, длина 5,30 метров</t>
  </si>
  <si>
    <t>Кол-во</t>
  </si>
  <si>
    <t>Размер – ширина 2 м, длина 6,50 метров</t>
  </si>
  <si>
    <t>Размер – ширина 2 м, длина 5,20 метров</t>
  </si>
  <si>
    <t>Размер – ширина 2 м, длина 6,00 метров</t>
  </si>
  <si>
    <t>Размер – ширина1 м, длина 14,5 метров</t>
  </si>
  <si>
    <t>Ковер входной влаговпитывающий</t>
  </si>
  <si>
    <t>Размер – ширина 1,20 м, длина 1,8 метров</t>
  </si>
  <si>
    <t>Размер – ширина 0,9 м, длина 1,5 метров</t>
  </si>
  <si>
    <t>4*</t>
  </si>
  <si>
    <t>5*</t>
  </si>
  <si>
    <t>6*</t>
  </si>
  <si>
    <t>Итого: Начальная (максимальная) цена контракта:52 071 (пятьдесят две тысячи семьдесят один) рубль 37 копеек.</t>
  </si>
  <si>
    <t>вхд. от 22.04.2016 №11</t>
  </si>
  <si>
    <t xml:space="preserve">Поставщик2 :       </t>
  </si>
  <si>
    <t>вхд.от 25.04.2016 № 12</t>
  </si>
  <si>
    <t xml:space="preserve">Поставщик 1:       </t>
  </si>
  <si>
    <t xml:space="preserve">Поставщик 3:       </t>
  </si>
  <si>
    <t>вхд.от 04.05.2016 № 13</t>
  </si>
  <si>
    <t xml:space="preserve">Поставщик4:       </t>
  </si>
  <si>
    <t xml:space="preserve">Поставщик 5:       </t>
  </si>
  <si>
    <t xml:space="preserve">Поставщик 6:       </t>
  </si>
  <si>
    <t>сайт  I-carpet.ru</t>
  </si>
  <si>
    <t>сайт komus.ru</t>
  </si>
  <si>
    <t>сайт  delo.spb.ru</t>
  </si>
  <si>
    <t>шт</t>
  </si>
  <si>
    <t>Метод обоснования начальной (максимальной) цены: метод сопоставления рыночных цен</t>
  </si>
  <si>
    <t>IV. Обоснование начальной (максимальной) цены  контракта на поставку полового покрытия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</si>
</sst>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1"/>
      <color theme="1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5" fillId="0" borderId="0" xfId="0" applyFont="1"/>
    <xf numFmtId="0" fontId="1" fillId="0" borderId="0" xfId="0" applyFont="1" applyBorder="1" applyAlignment="1">
      <alignment vertical="center" wrapText="1"/>
    </xf>
    <xf numFmtId="0" fontId="4" fillId="0" borderId="0" xfId="0" applyFont="1" applyBorder="1"/>
    <xf numFmtId="0" fontId="1" fillId="0" borderId="3" xfId="0" applyFont="1" applyFill="1" applyBorder="1" applyAlignment="1">
      <alignment horizontal="justify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2" fontId="0" fillId="0" borderId="0" xfId="0" applyNumberFormat="1"/>
    <xf numFmtId="0" fontId="8" fillId="0" borderId="0" xfId="0" quotePrefix="1" applyFont="1" applyAlignment="1">
      <alignment horizontal="left"/>
    </xf>
    <xf numFmtId="0" fontId="9" fillId="0" borderId="0" xfId="0" applyFont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1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3" fillId="0" borderId="2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workbookViewId="0">
      <selection activeCell="D17" sqref="D17"/>
    </sheetView>
  </sheetViews>
  <sheetFormatPr defaultRowHeight="15" x14ac:dyDescent="0.25"/>
  <cols>
    <col min="1" max="1" width="4.42578125" customWidth="1"/>
    <col min="2" max="2" width="12.28515625" customWidth="1"/>
    <col min="3" max="3" width="30.7109375" customWidth="1"/>
    <col min="4" max="4" width="5.85546875" customWidth="1"/>
    <col min="5" max="5" width="6.42578125" customWidth="1"/>
    <col min="6" max="6" width="7" customWidth="1"/>
    <col min="7" max="7" width="7.28515625" customWidth="1"/>
    <col min="8" max="8" width="7.42578125" customWidth="1"/>
    <col min="9" max="9" width="7.5703125" customWidth="1"/>
    <col min="10" max="10" width="7.140625" customWidth="1"/>
    <col min="11" max="11" width="7.28515625" customWidth="1"/>
    <col min="13" max="13" width="10.7109375" customWidth="1"/>
    <col min="14" max="14" width="6.140625" customWidth="1"/>
    <col min="15" max="15" width="13" customWidth="1"/>
    <col min="16" max="16" width="16.5703125" style="1" customWidth="1"/>
    <col min="17" max="17" width="12.140625" customWidth="1"/>
  </cols>
  <sheetData>
    <row r="1" spans="1:16" x14ac:dyDescent="0.25">
      <c r="A1" s="42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6" ht="3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6" s="2" customFormat="1" ht="15.75" x14ac:dyDescent="0.25">
      <c r="A3" s="44" t="s">
        <v>44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"/>
    </row>
    <row r="4" spans="1:16" s="2" customFormat="1" ht="13.5" customHeight="1" thickBot="1" x14ac:dyDescent="0.3">
      <c r="A4" s="45" t="s">
        <v>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3" customHeight="1" thickBot="1" x14ac:dyDescent="0.3">
      <c r="A5" s="34" t="s">
        <v>11</v>
      </c>
      <c r="B5" s="36" t="s">
        <v>10</v>
      </c>
      <c r="C5" s="36" t="s">
        <v>7</v>
      </c>
      <c r="D5" s="16" t="s">
        <v>0</v>
      </c>
      <c r="E5" s="36" t="s">
        <v>19</v>
      </c>
      <c r="F5" s="47" t="s">
        <v>8</v>
      </c>
      <c r="G5" s="48"/>
      <c r="H5" s="48"/>
      <c r="I5" s="48"/>
      <c r="J5" s="48"/>
      <c r="K5" s="49"/>
      <c r="L5" s="54" t="s">
        <v>4</v>
      </c>
      <c r="M5" s="50" t="s">
        <v>9</v>
      </c>
      <c r="N5" s="1"/>
      <c r="P5"/>
    </row>
    <row r="6" spans="1:16" ht="28.5" customHeight="1" thickBot="1" x14ac:dyDescent="0.3">
      <c r="A6" s="35"/>
      <c r="B6" s="37"/>
      <c r="C6" s="37"/>
      <c r="D6" s="22" t="s">
        <v>15</v>
      </c>
      <c r="E6" s="37"/>
      <c r="F6" s="5" t="s">
        <v>1</v>
      </c>
      <c r="G6" s="5" t="s">
        <v>2</v>
      </c>
      <c r="H6" s="5" t="s">
        <v>3</v>
      </c>
      <c r="I6" s="5" t="s">
        <v>27</v>
      </c>
      <c r="J6" s="5" t="s">
        <v>28</v>
      </c>
      <c r="K6" s="5" t="s">
        <v>29</v>
      </c>
      <c r="L6" s="55"/>
      <c r="M6" s="51"/>
      <c r="N6" s="1"/>
      <c r="P6"/>
    </row>
    <row r="7" spans="1:16" ht="39" customHeight="1" thickBot="1" x14ac:dyDescent="0.3">
      <c r="A7" s="39">
        <v>1</v>
      </c>
      <c r="B7" s="39" t="s">
        <v>14</v>
      </c>
      <c r="C7" s="17" t="s">
        <v>18</v>
      </c>
      <c r="D7" s="21" t="s">
        <v>17</v>
      </c>
      <c r="E7" s="6">
        <v>10.6</v>
      </c>
      <c r="F7" s="6">
        <v>485</v>
      </c>
      <c r="G7" s="6">
        <v>520</v>
      </c>
      <c r="H7" s="6">
        <v>510</v>
      </c>
      <c r="I7" s="6">
        <v>510</v>
      </c>
      <c r="J7" s="6">
        <v>510</v>
      </c>
      <c r="K7" s="6">
        <v>510</v>
      </c>
      <c r="L7" s="7">
        <f>ROUND((F7+G7+K7)/3,2)</f>
        <v>505</v>
      </c>
      <c r="M7" s="8">
        <f>E7*L7</f>
        <v>5353</v>
      </c>
      <c r="P7"/>
    </row>
    <row r="8" spans="1:16" ht="26.25" thickBot="1" x14ac:dyDescent="0.3">
      <c r="A8" s="40"/>
      <c r="B8" s="40"/>
      <c r="C8" s="17" t="s">
        <v>20</v>
      </c>
      <c r="D8" s="17" t="s">
        <v>16</v>
      </c>
      <c r="E8" s="6">
        <v>13</v>
      </c>
      <c r="F8" s="6">
        <v>485</v>
      </c>
      <c r="G8" s="6">
        <v>520</v>
      </c>
      <c r="H8" s="6">
        <v>510</v>
      </c>
      <c r="I8" s="6">
        <v>510</v>
      </c>
      <c r="J8" s="6">
        <v>510</v>
      </c>
      <c r="K8" s="6">
        <v>510</v>
      </c>
      <c r="L8" s="7">
        <f t="shared" ref="L8:L11" si="0">ROUND((F8+G8+K8)/3,2)</f>
        <v>505</v>
      </c>
      <c r="M8" s="8">
        <f t="shared" ref="M8:M11" si="1">E8*L8</f>
        <v>6565</v>
      </c>
      <c r="P8"/>
    </row>
    <row r="9" spans="1:16" ht="26.25" thickBot="1" x14ac:dyDescent="0.3">
      <c r="A9" s="40"/>
      <c r="B9" s="40"/>
      <c r="C9" s="17" t="s">
        <v>21</v>
      </c>
      <c r="D9" s="17" t="s">
        <v>16</v>
      </c>
      <c r="E9" s="6">
        <v>10.4</v>
      </c>
      <c r="F9" s="6">
        <v>485</v>
      </c>
      <c r="G9" s="6">
        <v>520</v>
      </c>
      <c r="H9" s="6">
        <v>510</v>
      </c>
      <c r="I9" s="6">
        <v>510</v>
      </c>
      <c r="J9" s="6">
        <v>510</v>
      </c>
      <c r="K9" s="6">
        <v>510</v>
      </c>
      <c r="L9" s="7">
        <f t="shared" si="0"/>
        <v>505</v>
      </c>
      <c r="M9" s="8">
        <f t="shared" si="1"/>
        <v>5252</v>
      </c>
      <c r="P9"/>
    </row>
    <row r="10" spans="1:16" ht="26.25" thickBot="1" x14ac:dyDescent="0.3">
      <c r="A10" s="40"/>
      <c r="B10" s="40"/>
      <c r="C10" s="17" t="s">
        <v>21</v>
      </c>
      <c r="D10" s="17" t="s">
        <v>16</v>
      </c>
      <c r="E10" s="6">
        <v>10.4</v>
      </c>
      <c r="F10" s="6">
        <v>485</v>
      </c>
      <c r="G10" s="6">
        <v>520</v>
      </c>
      <c r="H10" s="6">
        <v>510</v>
      </c>
      <c r="I10" s="6">
        <v>510</v>
      </c>
      <c r="J10" s="6">
        <v>510</v>
      </c>
      <c r="K10" s="6">
        <v>510</v>
      </c>
      <c r="L10" s="7">
        <f t="shared" si="0"/>
        <v>505</v>
      </c>
      <c r="M10" s="8">
        <f t="shared" si="1"/>
        <v>5252</v>
      </c>
      <c r="P10"/>
    </row>
    <row r="11" spans="1:16" ht="26.25" thickBot="1" x14ac:dyDescent="0.3">
      <c r="A11" s="40"/>
      <c r="B11" s="40"/>
      <c r="C11" s="17" t="s">
        <v>22</v>
      </c>
      <c r="D11" s="17" t="s">
        <v>16</v>
      </c>
      <c r="E11" s="6">
        <v>12</v>
      </c>
      <c r="F11" s="6">
        <v>485</v>
      </c>
      <c r="G11" s="6">
        <v>520</v>
      </c>
      <c r="H11" s="6">
        <v>510</v>
      </c>
      <c r="I11" s="6">
        <v>510</v>
      </c>
      <c r="J11" s="6">
        <v>510</v>
      </c>
      <c r="K11" s="6">
        <v>510</v>
      </c>
      <c r="L11" s="7">
        <f t="shared" si="0"/>
        <v>505</v>
      </c>
      <c r="M11" s="8">
        <f t="shared" si="1"/>
        <v>6060</v>
      </c>
      <c r="P11"/>
    </row>
    <row r="12" spans="1:16" ht="26.25" thickBot="1" x14ac:dyDescent="0.3">
      <c r="A12" s="40"/>
      <c r="B12" s="40"/>
      <c r="C12" s="18" t="s">
        <v>22</v>
      </c>
      <c r="D12" s="18" t="s">
        <v>16</v>
      </c>
      <c r="E12" s="26">
        <v>12</v>
      </c>
      <c r="F12" s="26">
        <v>485</v>
      </c>
      <c r="G12" s="26">
        <v>520</v>
      </c>
      <c r="H12" s="26">
        <v>510</v>
      </c>
      <c r="I12" s="26">
        <v>510</v>
      </c>
      <c r="J12" s="26">
        <v>510</v>
      </c>
      <c r="K12" s="26">
        <v>510</v>
      </c>
      <c r="L12" s="27">
        <f t="shared" ref="L12:L13" si="2">ROUND((F12+G12+K12)/3,2)</f>
        <v>505</v>
      </c>
      <c r="M12" s="28">
        <f t="shared" ref="M12:M13" si="3">E12*L12</f>
        <v>6060</v>
      </c>
      <c r="P12"/>
    </row>
    <row r="13" spans="1:16" ht="26.25" thickBot="1" x14ac:dyDescent="0.3">
      <c r="A13" s="38"/>
      <c r="B13" s="38"/>
      <c r="C13" s="20" t="s">
        <v>23</v>
      </c>
      <c r="D13" s="16" t="s">
        <v>16</v>
      </c>
      <c r="E13" s="30">
        <v>14.5</v>
      </c>
      <c r="F13" s="30">
        <v>485</v>
      </c>
      <c r="G13" s="30">
        <v>520</v>
      </c>
      <c r="H13" s="30">
        <v>510</v>
      </c>
      <c r="I13" s="30">
        <v>510</v>
      </c>
      <c r="J13" s="30">
        <v>510</v>
      </c>
      <c r="K13" s="30">
        <v>510</v>
      </c>
      <c r="L13" s="31">
        <f t="shared" si="2"/>
        <v>505</v>
      </c>
      <c r="M13" s="32">
        <f t="shared" si="3"/>
        <v>7322.5</v>
      </c>
      <c r="P13"/>
    </row>
    <row r="14" spans="1:16" ht="26.25" thickBot="1" x14ac:dyDescent="0.3">
      <c r="A14" s="36">
        <v>2</v>
      </c>
      <c r="B14" s="36" t="s">
        <v>24</v>
      </c>
      <c r="C14" s="29" t="s">
        <v>26</v>
      </c>
      <c r="D14" s="19" t="s">
        <v>43</v>
      </c>
      <c r="E14" s="9">
        <v>1</v>
      </c>
      <c r="F14" s="9"/>
      <c r="G14" s="9"/>
      <c r="H14" s="9"/>
      <c r="I14" s="9">
        <v>1550</v>
      </c>
      <c r="J14" s="9">
        <v>1712.4</v>
      </c>
      <c r="K14" s="9">
        <v>1890</v>
      </c>
      <c r="L14" s="10">
        <f>ROUND((I14+J14+K14)/3,2)</f>
        <v>1717.47</v>
      </c>
      <c r="M14" s="11">
        <f>E14*L14</f>
        <v>1717.47</v>
      </c>
      <c r="P14"/>
    </row>
    <row r="15" spans="1:16" ht="26.25" thickBot="1" x14ac:dyDescent="0.3">
      <c r="A15" s="38"/>
      <c r="B15" s="38"/>
      <c r="C15" s="29" t="s">
        <v>25</v>
      </c>
      <c r="D15" s="19" t="s">
        <v>43</v>
      </c>
      <c r="E15" s="9">
        <v>3</v>
      </c>
      <c r="F15" s="9"/>
      <c r="G15" s="9"/>
      <c r="H15" s="9"/>
      <c r="I15" s="9">
        <v>2599</v>
      </c>
      <c r="J15" s="9">
        <v>2870.4</v>
      </c>
      <c r="K15" s="9">
        <v>3020</v>
      </c>
      <c r="L15" s="10">
        <f>ROUND((I15+J15+K15)/3,2)</f>
        <v>2829.8</v>
      </c>
      <c r="M15" s="11">
        <f>E15*L15</f>
        <v>8489.4000000000015</v>
      </c>
      <c r="P15"/>
    </row>
    <row r="16" spans="1:16" s="23" customFormat="1" ht="21.75" customHeight="1" thickBot="1" x14ac:dyDescent="0.3">
      <c r="A16" s="56" t="s">
        <v>6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8"/>
      <c r="M16" s="33">
        <f>SUM(M7:M15)</f>
        <v>52071.37</v>
      </c>
      <c r="N16" s="24"/>
      <c r="O16" s="25"/>
    </row>
    <row r="17" spans="1:17" ht="15.75" customHeight="1" x14ac:dyDescent="0.25">
      <c r="A17" s="14" t="s">
        <v>30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7" ht="22.5" customHeight="1" x14ac:dyDescent="0.25"/>
    <row r="19" spans="1:17" ht="15.75" customHeight="1" x14ac:dyDescent="0.25">
      <c r="B19" t="s">
        <v>12</v>
      </c>
      <c r="L19" s="52" t="s">
        <v>13</v>
      </c>
      <c r="M19" s="52"/>
      <c r="N19" s="52"/>
      <c r="O19" s="52"/>
    </row>
    <row r="20" spans="1:17" ht="15.75" customHeight="1" x14ac:dyDescent="0.25">
      <c r="B20" s="3"/>
      <c r="C20" s="3"/>
      <c r="D20" s="1"/>
    </row>
    <row r="21" spans="1:17" ht="18" customHeight="1" x14ac:dyDescent="0.25">
      <c r="B21" s="3" t="s">
        <v>34</v>
      </c>
      <c r="C21" s="53" t="s">
        <v>31</v>
      </c>
      <c r="D21" s="53"/>
      <c r="E21" s="53"/>
    </row>
    <row r="22" spans="1:17" x14ac:dyDescent="0.25">
      <c r="B22" s="3" t="s">
        <v>32</v>
      </c>
      <c r="C22" s="53" t="s">
        <v>33</v>
      </c>
      <c r="D22" s="53"/>
      <c r="E22" s="53"/>
    </row>
    <row r="23" spans="1:17" x14ac:dyDescent="0.25">
      <c r="B23" s="3" t="s">
        <v>35</v>
      </c>
      <c r="C23" s="41" t="s">
        <v>36</v>
      </c>
      <c r="D23" s="41"/>
      <c r="E23" s="41"/>
    </row>
    <row r="24" spans="1:17" ht="17.25" customHeight="1" x14ac:dyDescent="0.25">
      <c r="B24" s="3" t="s">
        <v>37</v>
      </c>
      <c r="C24" s="41" t="s">
        <v>41</v>
      </c>
      <c r="D24" s="41"/>
      <c r="E24" s="41"/>
    </row>
    <row r="25" spans="1:17" ht="15.75" customHeight="1" x14ac:dyDescent="0.25">
      <c r="B25" s="3" t="s">
        <v>38</v>
      </c>
      <c r="C25" s="41" t="s">
        <v>42</v>
      </c>
      <c r="D25" s="41"/>
      <c r="E25" s="41"/>
    </row>
    <row r="26" spans="1:17" ht="15.75" customHeight="1" x14ac:dyDescent="0.25">
      <c r="B26" s="3" t="s">
        <v>39</v>
      </c>
      <c r="C26" s="41" t="s">
        <v>40</v>
      </c>
      <c r="D26" s="41"/>
      <c r="E26" s="41"/>
    </row>
    <row r="27" spans="1:17" ht="24" customHeight="1" x14ac:dyDescent="0.25"/>
    <row r="28" spans="1:17" ht="15.75" customHeight="1" x14ac:dyDescent="0.25"/>
    <row r="29" spans="1:17" ht="15.75" customHeight="1" x14ac:dyDescent="0.25"/>
    <row r="30" spans="1:17" ht="22.5" customHeight="1" x14ac:dyDescent="0.25"/>
    <row r="31" spans="1:17" ht="15.75" customHeight="1" x14ac:dyDescent="0.25">
      <c r="P31" s="12"/>
    </row>
    <row r="32" spans="1:17" x14ac:dyDescent="0.25">
      <c r="P32" s="12"/>
      <c r="Q32" s="13"/>
    </row>
    <row r="33" spans="1:16" s="2" customFormat="1" ht="22.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 s="15"/>
    </row>
  </sheetData>
  <mergeCells count="22">
    <mergeCell ref="C24:E24"/>
    <mergeCell ref="C25:E25"/>
    <mergeCell ref="C26:E26"/>
    <mergeCell ref="A1:O2"/>
    <mergeCell ref="A3:O3"/>
    <mergeCell ref="A4:P4"/>
    <mergeCell ref="F5:K5"/>
    <mergeCell ref="M5:M6"/>
    <mergeCell ref="C5:C6"/>
    <mergeCell ref="E5:E6"/>
    <mergeCell ref="L19:O19"/>
    <mergeCell ref="C21:E21"/>
    <mergeCell ref="C22:E22"/>
    <mergeCell ref="C23:E23"/>
    <mergeCell ref="L5:L6"/>
    <mergeCell ref="A16:L16"/>
    <mergeCell ref="A5:A6"/>
    <mergeCell ref="B5:B6"/>
    <mergeCell ref="B14:B15"/>
    <mergeCell ref="A14:A15"/>
    <mergeCell ref="A7:A13"/>
    <mergeCell ref="B7:B13"/>
  </mergeCells>
  <pageMargins left="0.82677165354330717" right="0" top="0.39370078740157483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2016-06-07T11:47:51Z</dcterms:modified>
</cp:coreProperties>
</file>