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8" i="1" l="1"/>
  <c r="H37" i="1" l="1"/>
  <c r="G37" i="1"/>
  <c r="I37" i="1" s="1"/>
  <c r="F37" i="1"/>
  <c r="E37" i="1"/>
  <c r="G39" i="1" l="1"/>
  <c r="F39" i="1"/>
  <c r="E39" i="1"/>
  <c r="I39" i="1" l="1"/>
  <c r="H33" i="1"/>
  <c r="H39" i="1" s="1"/>
  <c r="I33" i="1" l="1"/>
  <c r="I17" i="1"/>
  <c r="I16" i="1"/>
  <c r="I21" i="1"/>
  <c r="I20" i="1"/>
  <c r="I27" i="1"/>
  <c r="H34" i="1"/>
  <c r="H35" i="1" s="1"/>
  <c r="H27" i="1"/>
  <c r="H21" i="1"/>
  <c r="H20" i="1"/>
  <c r="H17" i="1"/>
  <c r="H16" i="1"/>
  <c r="G34" i="1"/>
  <c r="G35" i="1" s="1"/>
  <c r="G28" i="1"/>
  <c r="G29" i="1" s="1"/>
  <c r="G22" i="1"/>
  <c r="G18" i="1"/>
  <c r="F22" i="1"/>
  <c r="E22" i="1"/>
  <c r="F18" i="1"/>
  <c r="I18" i="1" l="1"/>
  <c r="H22" i="1"/>
  <c r="H18" i="1"/>
  <c r="G23" i="1"/>
  <c r="I22" i="1"/>
  <c r="H28" i="1"/>
  <c r="H29" i="1" s="1"/>
  <c r="E23" i="1"/>
  <c r="F23" i="1"/>
  <c r="F34" i="1"/>
  <c r="F35" i="1" s="1"/>
  <c r="E34" i="1"/>
  <c r="E35" i="1" s="1"/>
  <c r="F28" i="1"/>
  <c r="E28" i="1"/>
  <c r="E29" i="1" s="1"/>
  <c r="I28" i="1" l="1"/>
  <c r="F29" i="1"/>
  <c r="I29" i="1" s="1"/>
  <c r="I34" i="1"/>
  <c r="I23" i="1"/>
  <c r="H23" i="1"/>
  <c r="I35" i="1"/>
  <c r="F36" i="1"/>
  <c r="F38" i="1" s="1"/>
  <c r="E36" i="1"/>
  <c r="E38" i="1" s="1"/>
  <c r="H36" i="1" l="1"/>
  <c r="H38" i="1" s="1"/>
  <c r="G36" i="1"/>
  <c r="G38" i="1" s="1"/>
  <c r="I38" i="1" s="1"/>
  <c r="I36" i="1" l="1"/>
</calcChain>
</file>

<file path=xl/sharedStrings.xml><?xml version="1.0" encoding="utf-8"?>
<sst xmlns="http://schemas.openxmlformats.org/spreadsheetml/2006/main" count="94" uniqueCount="68">
  <si>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</si>
  <si>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</si>
  <si>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</si>
  <si>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</si>
  <si>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</si>
  <si>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</si>
  <si>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</si>
  <si>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</si>
  <si>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</si>
  <si>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</si>
  <si>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</si>
  <si>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</si>
  <si>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</si>
  <si>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</si>
  <si>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</si>
  <si>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</si>
  <si>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</si>
  <si>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Итого по задаче 1: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</si>
  <si>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</si>
  <si>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</si>
  <si>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</si>
  <si>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Итого по подпрограмме 2:</t>
  </si>
  <si>
    <t>Подпрограмма 3: Поддержка социально ориентированных некоммерческих организаций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</si>
  <si>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</si>
  <si>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</si>
  <si>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</si>
  <si>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</si>
  <si>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</si>
  <si>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</si>
  <si>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</si>
  <si>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</si>
  <si>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</si>
  <si>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</si>
  <si>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</si>
  <si>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</si>
  <si>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</si>
  <si>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</si>
  <si>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</si>
  <si>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</si>
  <si>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</si>
  <si>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</si>
  <si>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>Грабовецкий В.В.</t>
  </si>
  <si>
    <t xml:space="preserve"> по состоянию на</t>
  </si>
  <si>
    <t>1</t>
  </si>
  <si>
    <t>2</t>
  </si>
  <si>
    <t>Задача 2: Обеспечение деятельности органов местного самоуправления города Югорска</t>
  </si>
  <si>
    <t>Задача 1: Обеспечение информационной открытости органов местного самоуправления города Югорска</t>
  </si>
  <si>
    <t>Аристова Г.Р.</t>
  </si>
  <si>
    <t>Наименование основного мероприятия</t>
  </si>
  <si>
    <t>Результаты реализации муниципальной программы</t>
  </si>
  <si>
    <t>Инвестиции в объекты муниципальной собственности</t>
  </si>
  <si>
    <t>ответственный исполнитель</t>
  </si>
  <si>
    <t>соисполнитель 1</t>
  </si>
  <si>
    <t>Формирование информационных веб-ресурсов и обеспечение доступа к ним (1,2)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</si>
  <si>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</si>
  <si>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Приобретение оборудования для оснащения рабочих мест, сопровождение и развитие  серверного узла (4)</t>
  </si>
  <si>
    <t>Обеспечение информационной безопасности (5)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</si>
  <si>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</si>
  <si>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Организация и проведение конкурса социально значимых проектов для некоммерческих организаций города (8)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</si>
  <si>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</si>
  <si>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В результате использования информационного сервиса ежедневно выполняется мониторинг и анализ СМИ. Выполнено обновление ПО "Гранд-Смета"</t>
  </si>
  <si>
    <t>По результатам конкурса выполнена поддержка 2 СОНКО: Казачье общество "Станица Югорская", Благотворительный фонд "Югорск без наркотиков"</t>
  </si>
  <si>
    <t>01 января</t>
  </si>
  <si>
    <t>2017 г.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</si>
  <si>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12 января 2017 года</t>
    </r>
  </si>
  <si>
    <t>Приобретено 11 мониторов, 6 компьютеров, 5 МФУ, 2 принтера, запасные части и сетевое оборудование.</t>
  </si>
  <si>
    <t>Выполнена поставка средств защиты информации, VipNet Координатора, аттестовано 2 рабочих места.</t>
  </si>
  <si>
    <t>Обеспечен выпуск городского СМИ - газеты "Югорский вестник" - 51 номер, приложение "Муниципальные правовые акты" - 33 номера. В эфире "Югорск-ТВ" осуществляется ежедневное вещание на территории муниципального образования (1694 минуты).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</si>
</sst>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17" fillId="0" borderId="0" xfId="0" applyFont="1"/>
    <xf numFmtId="0" fontId="4" fillId="0" borderId="14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45" zoomScaleNormal="145" workbookViewId="0">
      <pane xSplit="4" ySplit="13" topLeftCell="F31" activePane="bottomRight" state="frozen"/>
      <selection pane="topRight" activeCell="E1" sqref="E1"/>
      <selection pane="bottomLeft" activeCell="A14" sqref="A14"/>
      <selection pane="bottomRight" activeCell="J33" sqref="J33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.75" x14ac:dyDescent="0.25">
      <c r="A3" s="5"/>
      <c r="B3" s="5"/>
      <c r="C3" s="5"/>
      <c r="D3" s="8"/>
      <c r="E3" s="42" t="s">
        <v>42</v>
      </c>
      <c r="F3" s="6" t="s">
        <v>62</v>
      </c>
      <c r="G3" s="7" t="s">
        <v>63</v>
      </c>
      <c r="H3" s="5"/>
      <c r="I3" s="5"/>
      <c r="J3" s="5"/>
    </row>
    <row r="4" spans="1:10" ht="9.75" customHeight="1" x14ac:dyDescent="0.25">
      <c r="A4" s="1"/>
    </row>
    <row r="5" spans="1:10" ht="16.5" customHeight="1" x14ac:dyDescent="0.25">
      <c r="A5" s="77" t="s">
        <v>26</v>
      </c>
      <c r="B5" s="77"/>
      <c r="C5" s="77"/>
      <c r="D5" s="77"/>
      <c r="E5" s="77"/>
      <c r="F5" s="77"/>
    </row>
    <row r="6" spans="1:10" x14ac:dyDescent="0.25">
      <c r="A6" s="68" t="s">
        <v>2</v>
      </c>
      <c r="B6" s="68"/>
      <c r="C6" s="68"/>
      <c r="D6" s="68"/>
    </row>
    <row r="7" spans="1:10" ht="15.75" x14ac:dyDescent="0.25">
      <c r="A7" s="78" t="s">
        <v>25</v>
      </c>
      <c r="B7" s="78"/>
      <c r="C7" s="78"/>
      <c r="D7" s="78"/>
      <c r="E7" s="78"/>
      <c r="F7" s="78"/>
    </row>
    <row r="8" spans="1:10" x14ac:dyDescent="0.25">
      <c r="A8" s="68" t="s">
        <v>3</v>
      </c>
      <c r="B8" s="68"/>
      <c r="C8" s="68"/>
      <c r="D8" s="68"/>
      <c r="J8" s="27" t="s">
        <v>34</v>
      </c>
    </row>
    <row r="9" spans="1:10" ht="27.75" customHeight="1" x14ac:dyDescent="0.25">
      <c r="A9" s="73" t="s">
        <v>4</v>
      </c>
      <c r="B9" s="73" t="s">
        <v>48</v>
      </c>
      <c r="C9" s="75" t="s">
        <v>5</v>
      </c>
      <c r="D9" s="74" t="s">
        <v>6</v>
      </c>
      <c r="E9" s="75" t="s">
        <v>7</v>
      </c>
      <c r="F9" s="76" t="s">
        <v>8</v>
      </c>
      <c r="G9" s="69" t="s">
        <v>15</v>
      </c>
      <c r="H9" s="72" t="s">
        <v>9</v>
      </c>
      <c r="I9" s="73"/>
      <c r="J9" s="73" t="s">
        <v>49</v>
      </c>
    </row>
    <row r="10" spans="1:10" ht="29.25" customHeight="1" x14ac:dyDescent="0.25">
      <c r="A10" s="73"/>
      <c r="B10" s="73"/>
      <c r="C10" s="75"/>
      <c r="D10" s="74"/>
      <c r="E10" s="75"/>
      <c r="F10" s="76"/>
      <c r="G10" s="70"/>
      <c r="H10" s="37" t="s">
        <v>10</v>
      </c>
      <c r="I10" s="37" t="s">
        <v>12</v>
      </c>
      <c r="J10" s="73"/>
    </row>
    <row r="11" spans="1:10" ht="24" customHeight="1" x14ac:dyDescent="0.25">
      <c r="A11" s="73"/>
      <c r="B11" s="73"/>
      <c r="C11" s="75"/>
      <c r="D11" s="74"/>
      <c r="E11" s="75"/>
      <c r="F11" s="76"/>
      <c r="G11" s="71"/>
      <c r="H11" s="50" t="s">
        <v>11</v>
      </c>
      <c r="I11" s="50" t="s">
        <v>13</v>
      </c>
      <c r="J11" s="73"/>
    </row>
    <row r="12" spans="1:10" x14ac:dyDescent="0.25">
      <c r="A12" s="37">
        <v>1</v>
      </c>
      <c r="B12" s="37">
        <v>2</v>
      </c>
      <c r="C12" s="37">
        <v>3</v>
      </c>
      <c r="D12" s="38">
        <v>4</v>
      </c>
      <c r="E12" s="37">
        <v>5</v>
      </c>
      <c r="F12" s="37">
        <v>6</v>
      </c>
      <c r="G12" s="39">
        <v>7</v>
      </c>
      <c r="H12" s="37">
        <v>8</v>
      </c>
      <c r="I12" s="37">
        <v>9</v>
      </c>
      <c r="J12" s="37">
        <v>10</v>
      </c>
    </row>
    <row r="13" spans="1:10" ht="26.25" customHeight="1" x14ac:dyDescent="0.25">
      <c r="A13" s="36"/>
      <c r="B13" s="61" t="s">
        <v>28</v>
      </c>
      <c r="C13" s="61"/>
      <c r="D13" s="61"/>
      <c r="E13" s="61"/>
      <c r="F13" s="61"/>
      <c r="G13" s="61"/>
      <c r="H13" s="61"/>
      <c r="I13" s="61"/>
      <c r="J13" s="62"/>
    </row>
    <row r="14" spans="1:10" s="14" customFormat="1" x14ac:dyDescent="0.25">
      <c r="A14" s="10"/>
      <c r="B14" s="11" t="s">
        <v>16</v>
      </c>
      <c r="C14" s="12"/>
      <c r="D14" s="13"/>
      <c r="E14" s="13"/>
      <c r="F14" s="13"/>
      <c r="G14" s="13"/>
      <c r="H14" s="13"/>
      <c r="I14" s="13"/>
      <c r="J14" s="13"/>
    </row>
    <row r="15" spans="1:10" s="14" customFormat="1" x14ac:dyDescent="0.25">
      <c r="A15" s="15"/>
      <c r="B15" s="16" t="s">
        <v>35</v>
      </c>
      <c r="C15" s="16"/>
      <c r="D15" s="16"/>
      <c r="E15" s="16"/>
      <c r="F15" s="16"/>
      <c r="G15" s="16"/>
      <c r="H15" s="16"/>
      <c r="I15" s="16"/>
      <c r="J15" s="16"/>
    </row>
    <row r="16" spans="1:10" ht="51" customHeight="1" x14ac:dyDescent="0.25">
      <c r="A16" s="17" t="s">
        <v>43</v>
      </c>
      <c r="B16" s="18" t="s">
        <v>53</v>
      </c>
      <c r="C16" s="26" t="s">
        <v>27</v>
      </c>
      <c r="D16" s="19" t="s">
        <v>14</v>
      </c>
      <c r="E16" s="19">
        <v>106.4</v>
      </c>
      <c r="F16" s="19">
        <v>106.4</v>
      </c>
      <c r="G16" s="19">
        <v>99.9</v>
      </c>
      <c r="H16" s="19">
        <f>F16-G16</f>
        <v>6.5</v>
      </c>
      <c r="I16" s="31">
        <f t="shared" ref="I16:I17" si="0">IF(G16=0,0,(G16/F16))</f>
        <v>0.93890977443609025</v>
      </c>
      <c r="J16" s="35" t="s">
        <v>59</v>
      </c>
    </row>
    <row r="17" spans="1:11" ht="52.5" customHeight="1" x14ac:dyDescent="0.25">
      <c r="A17" s="17" t="s">
        <v>44</v>
      </c>
      <c r="B17" s="18" t="s">
        <v>54</v>
      </c>
      <c r="C17" s="26" t="s">
        <v>27</v>
      </c>
      <c r="D17" s="19" t="s">
        <v>14</v>
      </c>
      <c r="E17" s="19">
        <v>604.70000000000005</v>
      </c>
      <c r="F17" s="19">
        <v>604.70000000000005</v>
      </c>
      <c r="G17" s="19">
        <v>534.79999999999995</v>
      </c>
      <c r="H17" s="19">
        <f t="shared" ref="H17" si="1">F17-G17</f>
        <v>69.900000000000091</v>
      </c>
      <c r="I17" s="31">
        <f t="shared" si="0"/>
        <v>0.8844054903257812</v>
      </c>
      <c r="J17" s="35" t="s">
        <v>60</v>
      </c>
    </row>
    <row r="18" spans="1:11" ht="15.75" customHeight="1" x14ac:dyDescent="0.25">
      <c r="A18" s="52" t="s">
        <v>17</v>
      </c>
      <c r="B18" s="53"/>
      <c r="C18" s="54"/>
      <c r="D18" s="19" t="s">
        <v>14</v>
      </c>
      <c r="E18" s="21">
        <f>SUBTOTAL(9,E16:E17)</f>
        <v>711.1</v>
      </c>
      <c r="F18" s="21">
        <f>SUBTOTAL(9,F16:F17)</f>
        <v>711.1</v>
      </c>
      <c r="G18" s="21">
        <f>SUBTOTAL(9,G16:G17)</f>
        <v>634.69999999999993</v>
      </c>
      <c r="H18" s="21">
        <f>SUBTOTAL(9,H16:H17)</f>
        <v>76.400000000000091</v>
      </c>
      <c r="I18" s="32">
        <f>IF(G18=0,0,(G18/F18))</f>
        <v>0.89256082126283209</v>
      </c>
      <c r="J18" s="21"/>
    </row>
    <row r="19" spans="1:11" x14ac:dyDescent="0.25">
      <c r="A19" s="15"/>
      <c r="B19" s="16" t="s">
        <v>45</v>
      </c>
      <c r="C19" s="22"/>
      <c r="D19" s="22"/>
      <c r="E19" s="22"/>
      <c r="F19" s="22"/>
      <c r="G19" s="22"/>
      <c r="H19" s="22"/>
      <c r="I19" s="33"/>
      <c r="J19" s="22"/>
    </row>
    <row r="20" spans="1:11" ht="39.75" customHeight="1" x14ac:dyDescent="0.25">
      <c r="A20" s="17" t="s">
        <v>43</v>
      </c>
      <c r="B20" s="18" t="s">
        <v>55</v>
      </c>
      <c r="C20" s="26" t="s">
        <v>27</v>
      </c>
      <c r="D20" s="19" t="s">
        <v>14</v>
      </c>
      <c r="E20" s="19">
        <v>755</v>
      </c>
      <c r="F20" s="19">
        <v>755</v>
      </c>
      <c r="G20" s="19">
        <v>755</v>
      </c>
      <c r="H20" s="19">
        <f t="shared" ref="H20:H21" si="2">F20-G20</f>
        <v>0</v>
      </c>
      <c r="I20" s="31">
        <f t="shared" ref="I20:I21" si="3">IF(G20=0,0,(G20/F20))</f>
        <v>1</v>
      </c>
      <c r="J20" s="51" t="s">
        <v>65</v>
      </c>
    </row>
    <row r="21" spans="1:11" ht="53.25" customHeight="1" x14ac:dyDescent="0.25">
      <c r="A21" s="17" t="s">
        <v>44</v>
      </c>
      <c r="B21" s="18" t="s">
        <v>56</v>
      </c>
      <c r="C21" s="26" t="s">
        <v>27</v>
      </c>
      <c r="D21" s="19" t="s">
        <v>14</v>
      </c>
      <c r="E21" s="19">
        <v>742.9</v>
      </c>
      <c r="F21" s="19">
        <v>742.9</v>
      </c>
      <c r="G21" s="19">
        <v>739.2</v>
      </c>
      <c r="H21" s="19">
        <f t="shared" si="2"/>
        <v>3.6999999999999318</v>
      </c>
      <c r="I21" s="31">
        <f t="shared" si="3"/>
        <v>0.99501951810472478</v>
      </c>
      <c r="J21" s="35" t="s">
        <v>66</v>
      </c>
    </row>
    <row r="22" spans="1:11" ht="16.5" customHeight="1" x14ac:dyDescent="0.25">
      <c r="A22" s="52" t="s">
        <v>18</v>
      </c>
      <c r="B22" s="53"/>
      <c r="C22" s="54"/>
      <c r="D22" s="19" t="s">
        <v>14</v>
      </c>
      <c r="E22" s="21">
        <f>SUBTOTAL(9,E20:E21)</f>
        <v>1497.9</v>
      </c>
      <c r="F22" s="21">
        <f>SUBTOTAL(9,F20:F21)</f>
        <v>1497.9</v>
      </c>
      <c r="G22" s="21">
        <f>SUBTOTAL(9,G20:G21)</f>
        <v>1494.2</v>
      </c>
      <c r="H22" s="21">
        <f>SUBTOTAL(9,H20:H21)</f>
        <v>3.6999999999999318</v>
      </c>
      <c r="I22" s="32">
        <f>IF(G22=0,0,(G22/F22))</f>
        <v>0.99752987515855529</v>
      </c>
      <c r="J22" s="21"/>
    </row>
    <row r="23" spans="1:11" ht="16.5" customHeight="1" x14ac:dyDescent="0.25">
      <c r="A23" s="52" t="s">
        <v>19</v>
      </c>
      <c r="B23" s="53"/>
      <c r="C23" s="54"/>
      <c r="D23" s="19" t="s">
        <v>14</v>
      </c>
      <c r="E23" s="21">
        <f>E18+E22</f>
        <v>2209</v>
      </c>
      <c r="F23" s="21">
        <f>F18+F22</f>
        <v>2209</v>
      </c>
      <c r="G23" s="21">
        <f>G18+G22</f>
        <v>2128.9</v>
      </c>
      <c r="H23" s="21">
        <f>H18+H22</f>
        <v>80.100000000000023</v>
      </c>
      <c r="I23" s="32">
        <f>IF(G23=0,0,(G23/F23))</f>
        <v>0.96373924852874604</v>
      </c>
      <c r="J23" s="21"/>
    </row>
    <row r="24" spans="1:11" ht="26.25" customHeight="1" x14ac:dyDescent="0.25">
      <c r="A24" s="36"/>
      <c r="B24" s="61" t="s">
        <v>29</v>
      </c>
      <c r="C24" s="61"/>
      <c r="D24" s="61"/>
      <c r="E24" s="61"/>
      <c r="F24" s="61"/>
      <c r="G24" s="61"/>
      <c r="H24" s="61"/>
      <c r="I24" s="61"/>
      <c r="J24" s="62"/>
    </row>
    <row r="25" spans="1:11" s="14" customFormat="1" x14ac:dyDescent="0.25">
      <c r="A25" s="10"/>
      <c r="B25" s="11" t="s">
        <v>20</v>
      </c>
      <c r="C25" s="12"/>
      <c r="D25" s="13"/>
      <c r="E25" s="13"/>
      <c r="F25" s="13"/>
      <c r="G25" s="13"/>
      <c r="H25" s="13"/>
      <c r="I25" s="13"/>
      <c r="J25" s="13"/>
    </row>
    <row r="26" spans="1:11" s="14" customFormat="1" ht="15" customHeight="1" x14ac:dyDescent="0.25">
      <c r="A26" s="15"/>
      <c r="B26" s="64" t="s">
        <v>46</v>
      </c>
      <c r="C26" s="65"/>
      <c r="D26" s="65"/>
      <c r="E26" s="65"/>
      <c r="F26" s="65"/>
      <c r="G26" s="65"/>
      <c r="H26" s="65"/>
      <c r="I26" s="65"/>
      <c r="J26" s="66"/>
    </row>
    <row r="27" spans="1:11" ht="91.5" customHeight="1" x14ac:dyDescent="0.25">
      <c r="A27" s="20" t="s">
        <v>43</v>
      </c>
      <c r="B27" s="18" t="s">
        <v>57</v>
      </c>
      <c r="C27" s="26" t="s">
        <v>27</v>
      </c>
      <c r="D27" s="19" t="s">
        <v>14</v>
      </c>
      <c r="E27" s="19">
        <v>20873</v>
      </c>
      <c r="F27" s="19">
        <v>20873</v>
      </c>
      <c r="G27" s="19">
        <v>20873</v>
      </c>
      <c r="H27" s="19">
        <f t="shared" ref="H27" si="4">F27-G27</f>
        <v>0</v>
      </c>
      <c r="I27" s="31">
        <f>IF(G27=0,0,(G27/F27))</f>
        <v>1</v>
      </c>
      <c r="J27" s="51" t="s">
        <v>67</v>
      </c>
      <c r="K27" s="23"/>
    </row>
    <row r="28" spans="1:11" ht="16.5" customHeight="1" x14ac:dyDescent="0.25">
      <c r="A28" s="52" t="s">
        <v>17</v>
      </c>
      <c r="B28" s="53"/>
      <c r="C28" s="54"/>
      <c r="D28" s="19" t="s">
        <v>14</v>
      </c>
      <c r="E28" s="21">
        <f>SUBTOTAL(9,E27:E27)</f>
        <v>20873</v>
      </c>
      <c r="F28" s="21">
        <f>SUBTOTAL(9,F27:F27)</f>
        <v>20873</v>
      </c>
      <c r="G28" s="21">
        <f>SUBTOTAL(9,G27:G27)</f>
        <v>20873</v>
      </c>
      <c r="H28" s="21">
        <f>SUBTOTAL(9,H27:H27)</f>
        <v>0</v>
      </c>
      <c r="I28" s="32">
        <f>IF(G28=0,0,(G28/F28))</f>
        <v>1</v>
      </c>
      <c r="J28" s="21"/>
    </row>
    <row r="29" spans="1:11" ht="16.5" customHeight="1" x14ac:dyDescent="0.25">
      <c r="A29" s="52" t="s">
        <v>21</v>
      </c>
      <c r="B29" s="53"/>
      <c r="C29" s="54"/>
      <c r="D29" s="19" t="s">
        <v>14</v>
      </c>
      <c r="E29" s="21">
        <f>E28</f>
        <v>20873</v>
      </c>
      <c r="F29" s="21">
        <f t="shared" ref="F29:H29" si="5">F28</f>
        <v>20873</v>
      </c>
      <c r="G29" s="21">
        <f t="shared" si="5"/>
        <v>20873</v>
      </c>
      <c r="H29" s="21">
        <f t="shared" si="5"/>
        <v>0</v>
      </c>
      <c r="I29" s="32">
        <f>IF(G29=0,0,(G29/F29))</f>
        <v>1</v>
      </c>
      <c r="J29" s="21"/>
    </row>
    <row r="30" spans="1:11" ht="26.25" customHeight="1" x14ac:dyDescent="0.25">
      <c r="A30" s="36"/>
      <c r="B30" s="61" t="s">
        <v>30</v>
      </c>
      <c r="C30" s="61"/>
      <c r="D30" s="61"/>
      <c r="E30" s="61"/>
      <c r="F30" s="61"/>
      <c r="G30" s="61"/>
      <c r="H30" s="61"/>
      <c r="I30" s="61"/>
      <c r="J30" s="62"/>
    </row>
    <row r="31" spans="1:11" s="14" customFormat="1" x14ac:dyDescent="0.25">
      <c r="A31" s="10"/>
      <c r="B31" s="11" t="s">
        <v>22</v>
      </c>
      <c r="C31" s="12"/>
      <c r="D31" s="13"/>
      <c r="E31" s="13"/>
      <c r="F31" s="13"/>
      <c r="G31" s="13"/>
      <c r="H31" s="13"/>
      <c r="I31" s="13"/>
      <c r="J31" s="13"/>
    </row>
    <row r="32" spans="1:11" x14ac:dyDescent="0.25">
      <c r="A32" s="15"/>
      <c r="B32" s="16" t="s">
        <v>36</v>
      </c>
      <c r="C32" s="22"/>
      <c r="D32" s="22"/>
      <c r="E32" s="22"/>
      <c r="F32" s="22"/>
      <c r="G32" s="22"/>
      <c r="H32" s="22"/>
      <c r="I32" s="22"/>
      <c r="J32" s="22"/>
    </row>
    <row r="33" spans="1:10" ht="53.25" customHeight="1" x14ac:dyDescent="0.25">
      <c r="A33" s="20" t="s">
        <v>43</v>
      </c>
      <c r="B33" s="24" t="s">
        <v>58</v>
      </c>
      <c r="C33" s="26" t="s">
        <v>40</v>
      </c>
      <c r="D33" s="19" t="s">
        <v>14</v>
      </c>
      <c r="E33" s="19">
        <v>100</v>
      </c>
      <c r="F33" s="19">
        <v>100</v>
      </c>
      <c r="G33" s="19">
        <v>100</v>
      </c>
      <c r="H33" s="19">
        <f t="shared" ref="H33" si="6">F33-G33</f>
        <v>0</v>
      </c>
      <c r="I33" s="31">
        <f t="shared" ref="I33:I34" si="7">IF(G33=0,0,(G33/F33))</f>
        <v>1</v>
      </c>
      <c r="J33" s="35" t="s">
        <v>61</v>
      </c>
    </row>
    <row r="34" spans="1:10" ht="15.75" customHeight="1" x14ac:dyDescent="0.25">
      <c r="A34" s="52" t="s">
        <v>17</v>
      </c>
      <c r="B34" s="53"/>
      <c r="C34" s="54"/>
      <c r="D34" s="19" t="s">
        <v>14</v>
      </c>
      <c r="E34" s="21">
        <f t="shared" ref="E34:H34" si="8">SUBTOTAL(9,E33)</f>
        <v>100</v>
      </c>
      <c r="F34" s="21">
        <f t="shared" si="8"/>
        <v>100</v>
      </c>
      <c r="G34" s="21">
        <f t="shared" si="8"/>
        <v>100</v>
      </c>
      <c r="H34" s="21">
        <f t="shared" si="8"/>
        <v>0</v>
      </c>
      <c r="I34" s="32">
        <f t="shared" si="7"/>
        <v>1</v>
      </c>
      <c r="J34" s="21"/>
    </row>
    <row r="35" spans="1:10" ht="16.5" customHeight="1" x14ac:dyDescent="0.25">
      <c r="A35" s="52" t="s">
        <v>23</v>
      </c>
      <c r="B35" s="53"/>
      <c r="C35" s="54"/>
      <c r="D35" s="19" t="s">
        <v>14</v>
      </c>
      <c r="E35" s="21">
        <f>E34</f>
        <v>100</v>
      </c>
      <c r="F35" s="21">
        <f t="shared" ref="F35:H35" si="9">F34</f>
        <v>100</v>
      </c>
      <c r="G35" s="21">
        <f t="shared" si="9"/>
        <v>100</v>
      </c>
      <c r="H35" s="21">
        <f t="shared" si="9"/>
        <v>0</v>
      </c>
      <c r="I35" s="32">
        <f>IF(G35=0,0,(G35/F35))</f>
        <v>1</v>
      </c>
      <c r="J35" s="21"/>
    </row>
    <row r="36" spans="1:10" ht="20.25" customHeight="1" x14ac:dyDescent="0.25">
      <c r="A36" s="58" t="s">
        <v>24</v>
      </c>
      <c r="B36" s="59"/>
      <c r="C36" s="60"/>
      <c r="D36" s="40" t="s">
        <v>14</v>
      </c>
      <c r="E36" s="25">
        <f>E23+E29+E35</f>
        <v>23182</v>
      </c>
      <c r="F36" s="25">
        <f>F23+F29+F35</f>
        <v>23182</v>
      </c>
      <c r="G36" s="25">
        <f>G23+G29+G35</f>
        <v>23101.9</v>
      </c>
      <c r="H36" s="25">
        <f>H23+H29+H35</f>
        <v>80.100000000000023</v>
      </c>
      <c r="I36" s="34">
        <f>IF(G36=0,0,(G36/F36))</f>
        <v>0.99654473298248647</v>
      </c>
      <c r="J36" s="25"/>
    </row>
    <row r="37" spans="1:10" ht="20.25" customHeight="1" x14ac:dyDescent="0.25">
      <c r="A37" s="63" t="s">
        <v>50</v>
      </c>
      <c r="B37" s="56"/>
      <c r="C37" s="57"/>
      <c r="D37" s="43" t="s">
        <v>14</v>
      </c>
      <c r="E37" s="44">
        <f>E31</f>
        <v>0</v>
      </c>
      <c r="F37" s="44">
        <f t="shared" ref="F37:H39" si="10">F31</f>
        <v>0</v>
      </c>
      <c r="G37" s="44">
        <f t="shared" si="10"/>
        <v>0</v>
      </c>
      <c r="H37" s="44">
        <f t="shared" si="10"/>
        <v>0</v>
      </c>
      <c r="I37" s="45">
        <f>IF(G37=0,0,(G37/F37))</f>
        <v>0</v>
      </c>
      <c r="J37" s="46"/>
    </row>
    <row r="38" spans="1:10" ht="21" customHeight="1" x14ac:dyDescent="0.25">
      <c r="A38" s="55" t="s">
        <v>37</v>
      </c>
      <c r="B38" s="56"/>
      <c r="C38" s="57"/>
      <c r="D38" s="43" t="s">
        <v>14</v>
      </c>
      <c r="E38" s="44">
        <f>E36-E39</f>
        <v>23082</v>
      </c>
      <c r="F38" s="44">
        <f t="shared" ref="F38:H38" si="11">F36-F39</f>
        <v>23082</v>
      </c>
      <c r="G38" s="44">
        <f t="shared" si="11"/>
        <v>23001.9</v>
      </c>
      <c r="H38" s="44">
        <f t="shared" si="11"/>
        <v>80.100000000000023</v>
      </c>
      <c r="I38" s="45">
        <f>IF(G38=0,0,(G38/F38))</f>
        <v>0.99652976345204058</v>
      </c>
      <c r="J38" s="46"/>
    </row>
    <row r="39" spans="1:10" ht="21" customHeight="1" x14ac:dyDescent="0.25">
      <c r="A39" s="55" t="s">
        <v>38</v>
      </c>
      <c r="B39" s="56"/>
      <c r="C39" s="57"/>
      <c r="D39" s="43" t="s">
        <v>14</v>
      </c>
      <c r="E39" s="44">
        <f>E33</f>
        <v>100</v>
      </c>
      <c r="F39" s="44">
        <f t="shared" si="10"/>
        <v>100</v>
      </c>
      <c r="G39" s="44">
        <f t="shared" si="10"/>
        <v>100</v>
      </c>
      <c r="H39" s="44">
        <f t="shared" si="10"/>
        <v>0</v>
      </c>
      <c r="I39" s="45">
        <f>IF(G39=0,0,(G39/F39))</f>
        <v>1</v>
      </c>
      <c r="J39" s="46"/>
    </row>
    <row r="40" spans="1:10" ht="15.75" x14ac:dyDescent="0.25">
      <c r="A40" s="2"/>
    </row>
    <row r="41" spans="1:10" ht="15.75" x14ac:dyDescent="0.25">
      <c r="A41" s="47" t="s">
        <v>31</v>
      </c>
      <c r="B41" s="48"/>
      <c r="C41" s="27" t="s">
        <v>47</v>
      </c>
      <c r="D41" s="28"/>
      <c r="F41" s="27" t="s">
        <v>32</v>
      </c>
      <c r="G41" s="30"/>
      <c r="H41" s="29" t="s">
        <v>33</v>
      </c>
    </row>
    <row r="42" spans="1:10" ht="18" x14ac:dyDescent="0.25">
      <c r="A42" s="3"/>
      <c r="B42" s="49" t="s">
        <v>51</v>
      </c>
    </row>
    <row r="43" spans="1:10" ht="15.75" x14ac:dyDescent="0.25">
      <c r="A43" s="47" t="s">
        <v>39</v>
      </c>
      <c r="B43" s="48"/>
      <c r="C43" s="27" t="s">
        <v>41</v>
      </c>
      <c r="D43" s="28"/>
      <c r="F43" s="27"/>
      <c r="G43" s="41"/>
      <c r="H43" s="29"/>
    </row>
    <row r="44" spans="1:10" ht="18" x14ac:dyDescent="0.25">
      <c r="A44" s="3"/>
      <c r="B44" s="49" t="s">
        <v>52</v>
      </c>
    </row>
    <row r="45" spans="1:10" x14ac:dyDescent="0.25">
      <c r="A45" s="4" t="s">
        <v>64</v>
      </c>
    </row>
  </sheetData>
  <mergeCells count="30">
    <mergeCell ref="A1:J1"/>
    <mergeCell ref="A2:J2"/>
    <mergeCell ref="A6:D6"/>
    <mergeCell ref="A8:D8"/>
    <mergeCell ref="G9:G11"/>
    <mergeCell ref="H9:I9"/>
    <mergeCell ref="J9:J11"/>
    <mergeCell ref="A9:A11"/>
    <mergeCell ref="D9:D11"/>
    <mergeCell ref="E9:E11"/>
    <mergeCell ref="F9:F11"/>
    <mergeCell ref="B9:B11"/>
    <mergeCell ref="C9:C11"/>
    <mergeCell ref="A5:F5"/>
    <mergeCell ref="A7:F7"/>
    <mergeCell ref="B26:J26"/>
    <mergeCell ref="A22:C22"/>
    <mergeCell ref="A23:C23"/>
    <mergeCell ref="B13:J13"/>
    <mergeCell ref="B24:J24"/>
    <mergeCell ref="A18:C18"/>
    <mergeCell ref="A28:C28"/>
    <mergeCell ref="A39:C39"/>
    <mergeCell ref="A29:C29"/>
    <mergeCell ref="A34:C34"/>
    <mergeCell ref="A35:C35"/>
    <mergeCell ref="A36:C36"/>
    <mergeCell ref="B30:J30"/>
    <mergeCell ref="A38:C38"/>
    <mergeCell ref="A37:C3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2017-01-19T12:39:59Z</dcterms:modified>
</cp:coreProperties>
</file>