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84" i="1" l="1"/>
  <c r="L80" i="1"/>
  <c r="L66" i="1"/>
  <c r="L54" i="1"/>
  <c r="L48" i="1"/>
  <c r="L46" i="1"/>
  <c r="L38" i="1"/>
  <c r="L32" i="1"/>
  <c r="J109" i="1"/>
  <c r="J107" i="1"/>
  <c r="J105" i="1"/>
  <c r="L106" i="1" s="1"/>
  <c r="J103" i="1"/>
  <c r="L104" i="1" s="1"/>
  <c r="J101" i="1"/>
  <c r="L102" i="1" s="1"/>
  <c r="J99" i="1"/>
  <c r="L100" i="1" s="1"/>
  <c r="J97" i="1"/>
  <c r="L98" i="1" s="1"/>
  <c r="J95" i="1"/>
  <c r="L96" i="1" s="1"/>
  <c r="J93" i="1"/>
  <c r="L94" i="1" s="1"/>
  <c r="J91" i="1"/>
  <c r="J89" i="1"/>
  <c r="L90" i="1" s="1"/>
  <c r="J87" i="1"/>
  <c r="L88" i="1" s="1"/>
  <c r="J85" i="1"/>
  <c r="J83" i="1"/>
  <c r="J81" i="1"/>
  <c r="L82" i="1" s="1"/>
  <c r="J77" i="1"/>
  <c r="J75" i="1"/>
  <c r="J73" i="1"/>
  <c r="J71" i="1"/>
  <c r="L72" i="1" s="1"/>
  <c r="J69" i="1"/>
  <c r="L70" i="1" s="1"/>
  <c r="J67" i="1"/>
  <c r="J65" i="1"/>
  <c r="J63" i="1"/>
  <c r="J61" i="1"/>
  <c r="L62" i="1" s="1"/>
  <c r="J59" i="1"/>
  <c r="L60" i="1" s="1"/>
  <c r="J57" i="1"/>
  <c r="J55" i="1"/>
  <c r="J51" i="1"/>
  <c r="L52" i="1" s="1"/>
  <c r="J49" i="1"/>
  <c r="L50" i="1" s="1"/>
  <c r="J47" i="1"/>
  <c r="J45" i="1"/>
  <c r="J43" i="1"/>
  <c r="L44" i="1" s="1"/>
  <c r="J41" i="1"/>
  <c r="L42" i="1" s="1"/>
  <c r="J39" i="1"/>
  <c r="J35" i="1"/>
  <c r="J33" i="1"/>
  <c r="J31" i="1"/>
  <c r="J27" i="1"/>
  <c r="J25" i="1"/>
  <c r="J23" i="1"/>
  <c r="J21" i="1"/>
  <c r="J19" i="1"/>
  <c r="I19" i="1"/>
  <c r="J17" i="1"/>
  <c r="K17" i="1" s="1"/>
  <c r="L17" i="1" s="1"/>
  <c r="L18" i="1" s="1"/>
  <c r="J15" i="1"/>
  <c r="K27" i="1"/>
  <c r="L27" i="1" s="1"/>
  <c r="L28" i="1" s="1"/>
  <c r="K25" i="1"/>
  <c r="L25" i="1" s="1"/>
  <c r="K23" i="1"/>
  <c r="L23" i="1" s="1"/>
  <c r="K21" i="1"/>
  <c r="L21" i="1" s="1"/>
  <c r="L22" i="1" s="1"/>
  <c r="K19" i="1"/>
  <c r="L19" i="1" s="1"/>
  <c r="L20" i="1" s="1"/>
  <c r="K15" i="1"/>
  <c r="L16" i="1" s="1"/>
  <c r="K11" i="1"/>
  <c r="L11" i="1" s="1"/>
  <c r="J9" i="1"/>
  <c r="K9" i="1" s="1"/>
  <c r="J13" i="1"/>
  <c r="K13" i="1" s="1"/>
  <c r="L13" i="1" s="1"/>
  <c r="J11" i="1"/>
  <c r="L9" i="1" l="1"/>
  <c r="L10" i="1"/>
  <c r="L111" i="1"/>
  <c r="L15" i="1"/>
</calcChain>
</file>

<file path=xl/sharedStrings.xml><?xml version="1.0" encoding="utf-8"?>
<sst xmlns="http://schemas.openxmlformats.org/spreadsheetml/2006/main" count="215" uniqueCount="83">
  <si>
    <t xml:space="preserve">Способ размещения заказа:  аукцион в электронной форме среди субъектов малого предпринимательства и социально ориентированных некоммерческих организаций </t>
  </si>
  <si>
    <t>№ п.п (вида товара)</t>
  </si>
  <si>
    <t>Наименование</t>
  </si>
  <si>
    <t>Описание объекта закупки</t>
  </si>
  <si>
    <t>Ед.     товара</t>
  </si>
  <si>
    <t>Кол-во</t>
  </si>
  <si>
    <t>Единичные цены (тарифы)</t>
  </si>
  <si>
    <t>Средняя цена, руб.</t>
  </si>
  <si>
    <t>цена за единицу товара</t>
  </si>
  <si>
    <t>Начальная цена, руб.</t>
  </si>
  <si>
    <t>1*</t>
  </si>
  <si>
    <t>2*</t>
  </si>
  <si>
    <t>3*</t>
  </si>
  <si>
    <t>4*</t>
  </si>
  <si>
    <t>Учебник</t>
  </si>
  <si>
    <t>шт.</t>
  </si>
  <si>
    <t>ИТОГО</t>
  </si>
  <si>
    <t xml:space="preserve">ВСЕГО: Начальная (максимальная) цена гражданско-правового договора </t>
  </si>
  <si>
    <t>ИТОГО:</t>
  </si>
  <si>
    <t>шт</t>
  </si>
  <si>
    <t xml:space="preserve">     шт</t>
  </si>
  <si>
    <t>Лутцева Е.А. Программа. Технология +CD 1-4 кл. мягкая обложка</t>
  </si>
  <si>
    <t>Программа Радуга/Гризик Т.И./ФГОС. Речевое развитие детей/5-6 лет</t>
  </si>
  <si>
    <t>Программа Радуга/Гризик Т.И./ФГОС. Речевое развитие для детей/3-4 лет</t>
  </si>
  <si>
    <t>Програамма Радуга/Гризик Т.И./ФГОС. Речевое развитие для детей/4-5 лет</t>
  </si>
  <si>
    <t>Программа Радуга/Гризик Т.И./ФГОС. Формирование основ безопасного поведения у детей/3-8 лет</t>
  </si>
  <si>
    <t>Программа Радуга/Доронова Т.Н./ФГОС. Художественное творчество детей/2-8 лет</t>
  </si>
  <si>
    <t>Программа Радуга/Карабанова О.А./ФГОС. Развитие игровой деятельности детей/2-8 лет</t>
  </si>
  <si>
    <t>Программа Радуга/Соловьева Е.В./ФГОС. Воспитание интереса и уважения к культурам разных стран у детей/5-8 лет</t>
  </si>
  <si>
    <t>Программа Радуга/Соловьева Е.В./ФГОС. Методическая работа по программе "Радуга"/</t>
  </si>
  <si>
    <t>Программа Радуга//ФГОС. Папка для методических материалов в группе детского сада. ДОО №/</t>
  </si>
  <si>
    <t>Комплект Демонстрационных Таблиц Программа Радуга Гризик Т.И./Картины по развитию речи детей.В гостях у сказки/3-7 лет</t>
  </si>
  <si>
    <t>Комплект Демонстрационных Таблиц Программа Радуга Гризик Т.И./Картины по развитию речи детей.Игры и прогулки детей/3-7 лет</t>
  </si>
  <si>
    <t>Комплект Демонстрационных Таблиц Программа Радуга Гризик Т.И./Картины по развитию речи детей.Наш детский сад/3-7 лет</t>
  </si>
  <si>
    <t>Гризик Т.И./ФГОС ДО. Примерная основная образовательная программа дошкольного образования.Проект/</t>
  </si>
  <si>
    <t>Верховкина М.Е./Путеводитель по ФГОС дошкольного образования в таблицах и схемах/</t>
  </si>
  <si>
    <t>Нечаев М.П./Интерактивные технологии в реализации ФГОС дошкольного образования/</t>
  </si>
  <si>
    <t>Демонстрационные Материалы //Вохринцева С. В./Деревня/А3/</t>
  </si>
  <si>
    <t>Демонстрационные Материалы Вохринцева С. В./Дорожная безопасность/А3/</t>
  </si>
  <si>
    <t>Демонстрационные Материалы Вохринцева С. В./Национальные костюмы народов России/А3/</t>
  </si>
  <si>
    <t>Демонстрационные Материалы Вохринцева С. В./Пожарная безопасность/А3/</t>
  </si>
  <si>
    <t>Демонстрационные Материалы Беседы Покартинкам /Уроки Ушинского/1075А/12 рисунков /</t>
  </si>
  <si>
    <t>Полная хрестоматия для дошкольников/2тт/Томилова С.Д.</t>
  </si>
  <si>
    <t>Методическое пособие</t>
  </si>
  <si>
    <t>Дорофеев Г.В./ФГОС. Математика/3 кл</t>
  </si>
  <si>
    <t>Бунимович Е.А./ФГОС. Математика.Арифметика.Геометрия+CD/5 кл</t>
  </si>
  <si>
    <t>Босова Л.Л/ФГОС. Информатика/тв/5 кл</t>
  </si>
  <si>
    <t>Лутцева Е.А./ФГОС. Технология.Сценарии уроков.Органайзер для учителя/мяг/1 кл</t>
  </si>
  <si>
    <t>Минаева С.С./ФГОС. Математика/2 кл</t>
  </si>
  <si>
    <t>Ефросинина Л.А./ФГОС. Литературное чтение.Уроки слушания/1 кл</t>
  </si>
  <si>
    <t>Ефросинина Л.А./ФГОС. Литературное чтение/1 кл</t>
  </si>
  <si>
    <t>Иванов С.В./ФГОС. Русский язык.Комментарии к урокам/1 кл</t>
  </si>
  <si>
    <t>Школяр Л.В./ФГОС. Музыка/1 кл</t>
  </si>
  <si>
    <t>Ермолинская Е.А./ФГОС. Изобразительное искусство.Органайзер для учителя/1 кл</t>
  </si>
  <si>
    <t>Минаева С.С./ФГОС. Математика+CD/1-4 кл</t>
  </si>
  <si>
    <t>Савенкова Л.Г./ФГОС. Изобразительное искусство+CD/1-4 кл</t>
  </si>
  <si>
    <t>Виноградова Н.Ф./ФГОС. Окружающий мир+CD/1-4 кл</t>
  </si>
  <si>
    <t>Ефросинина Л.А./ФГОС. Литературное чтение+CD/1-4 кл</t>
  </si>
  <si>
    <t>Журова Л.Е./ФГОС. Русский язык.Обучение грамоте+CD/мяг/1 кл</t>
  </si>
  <si>
    <t>Иванов С.В./ФГОС. Русский язык. Программа, планирование, контроль + CD/мяг.обл/1-4 кл</t>
  </si>
  <si>
    <t>Петрова Т.В./ФГОС. Физическая культура + CD/1-4 кл</t>
  </si>
  <si>
    <t>Усачева В.О./ФГОС. Музыка+CD/1-4 кл</t>
  </si>
  <si>
    <t>Гризик Т.И./ФГОС. Познавательное развитие детей мир природы и мир человека/2-8 лет</t>
  </si>
  <si>
    <t>Конкевич С.В./ФГОС ДО. Беседы с детьми дош.возр.о Великой Отечественной войне/</t>
  </si>
  <si>
    <t>Я-человек//Мир человека.ОБЖ.Правила поведения при пожаре/</t>
  </si>
  <si>
    <t>ком. предложение от 02.07.2015 г.</t>
  </si>
  <si>
    <t>ЛинияЖизни/Пасечник В.В./ФГОС. Биология/онлайн поддержка/5-6 классы 2 части</t>
  </si>
  <si>
    <t>Афанасьева О.В./ФГОС. Английский язык.Rainbow English+CD/5 класс</t>
  </si>
  <si>
    <t>Афанасьева О.В./ФГОС. Английский язык.Rainbow English.Базовый уровень+CD/10 класс</t>
  </si>
  <si>
    <t>Афанасьева О.В./ФГОС. Английский язык.Rainbow English.Базовый уровень+CD/11 класс</t>
  </si>
  <si>
    <t>Дорофеев Г.В./ФГОС. Математика/4 класс</t>
  </si>
  <si>
    <t>Дорофеев Г.В./ФГОС. Математика/2 класс</t>
  </si>
  <si>
    <t>Виноградова Н.Ф./ФГОС. Окружающий мир.Методика обучения/1-2 классы</t>
  </si>
  <si>
    <t>Журова Л.Е./ФГОС. Русский язык.Обучение грамоте/мяг/1 класс</t>
  </si>
  <si>
    <t>Наглядное пособие</t>
  </si>
  <si>
    <t>Методическая литература</t>
  </si>
  <si>
    <t>методическая литература</t>
  </si>
  <si>
    <t>Наглядные пособия</t>
  </si>
  <si>
    <t>Метод обоснования начальной (максимальной) цены договора: метод сопоставления рыночных цен</t>
  </si>
  <si>
    <t>МБОУ "Средняя общеобразовательная школа № 6"</t>
  </si>
  <si>
    <t>Директор________Е.Б. Комисаренко                    Подпись ______________________</t>
  </si>
  <si>
    <t>Дата составления сводной  таблицы   13.07.2015</t>
  </si>
  <si>
    <t>IV. Обоснование начальной (максимальной) цены гражданско-правового договора на поставку учебников для школы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</si>
</sst>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9" tint="-0.249977111117893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0" fontId="12" fillId="0" borderId="0" xfId="0" applyFont="1" applyAlignment="1"/>
    <xf numFmtId="0" fontId="12" fillId="0" borderId="0" xfId="0" applyFont="1"/>
    <xf numFmtId="0" fontId="16" fillId="0" borderId="0" xfId="0" applyFont="1" applyAlignment="1"/>
    <xf numFmtId="0" fontId="17" fillId="0" borderId="0" xfId="0" applyFont="1" applyAlignme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2" fillId="0" borderId="0" xfId="0" applyFont="1" applyBorder="1" applyAlignment="1"/>
    <xf numFmtId="0" fontId="0" fillId="0" borderId="0" xfId="0" applyAlignment="1"/>
    <xf numFmtId="0" fontId="1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2" fontId="19" fillId="0" borderId="2" xfId="0" applyNumberFormat="1" applyFont="1" applyBorder="1" applyAlignment="1">
      <alignment horizontal="right" vertical="top" wrapText="1"/>
    </xf>
    <xf numFmtId="2" fontId="19" fillId="2" borderId="2" xfId="0" applyNumberFormat="1" applyFont="1" applyFill="1" applyBorder="1" applyAlignment="1">
      <alignment vertical="center"/>
    </xf>
    <xf numFmtId="2" fontId="0" fillId="0" borderId="0" xfId="0" applyNumberFormat="1"/>
    <xf numFmtId="4" fontId="11" fillId="0" borderId="2" xfId="0" applyNumberFormat="1" applyFont="1" applyBorder="1" applyAlignment="1"/>
    <xf numFmtId="0" fontId="1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20" fillId="2" borderId="2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center" vertical="top" wrapText="1"/>
    </xf>
    <xf numFmtId="2" fontId="7" fillId="2" borderId="2" xfId="0" applyNumberFormat="1" applyFont="1" applyFill="1" applyBorder="1" applyAlignment="1">
      <alignment vertical="top" wrapText="1"/>
    </xf>
    <xf numFmtId="2" fontId="2" fillId="2" borderId="4" xfId="0" applyNumberFormat="1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left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vertical="center" wrapText="1"/>
    </xf>
    <xf numFmtId="2" fontId="19" fillId="2" borderId="2" xfId="0" applyNumberFormat="1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left" vertical="top" wrapText="1"/>
    </xf>
    <xf numFmtId="2" fontId="8" fillId="2" borderId="7" xfId="0" applyNumberFormat="1" applyFont="1" applyFill="1" applyBorder="1" applyAlignment="1">
      <alignment horizontal="left" vertical="top" wrapText="1"/>
    </xf>
    <xf numFmtId="2" fontId="8" fillId="2" borderId="2" xfId="0" applyNumberFormat="1" applyFont="1" applyFill="1" applyBorder="1" applyAlignment="1">
      <alignment horizontal="left" vertical="top" wrapText="1"/>
    </xf>
    <xf numFmtId="2" fontId="21" fillId="2" borderId="2" xfId="0" applyNumberFormat="1" applyFont="1" applyFill="1" applyBorder="1" applyAlignment="1">
      <alignment horizontal="right" vertical="top" wrapText="1"/>
    </xf>
    <xf numFmtId="2" fontId="8" fillId="2" borderId="2" xfId="0" applyNumberFormat="1" applyFont="1" applyFill="1" applyBorder="1" applyAlignment="1">
      <alignment horizontal="center" vertical="top" wrapText="1"/>
    </xf>
    <xf numFmtId="2" fontId="9" fillId="2" borderId="2" xfId="0" applyNumberFormat="1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top" wrapText="1"/>
    </xf>
    <xf numFmtId="2" fontId="8" fillId="2" borderId="4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vertical="top" wrapText="1"/>
    </xf>
    <xf numFmtId="2" fontId="7" fillId="2" borderId="2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16" fillId="0" borderId="0" xfId="0" applyFont="1" applyAlignment="1"/>
    <xf numFmtId="0" fontId="8" fillId="2" borderId="7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0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8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8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horizontal="left" vertical="top" wrapText="1"/>
    </xf>
    <xf numFmtId="0" fontId="18" fillId="2" borderId="7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5"/>
  <sheetViews>
    <sheetView workbookViewId="0">
      <selection sqref="A1:XFD1048576"/>
    </sheetView>
  </sheetViews>
  <sheetFormatPr defaultRowHeight="15" x14ac:dyDescent="0.25"/>
  <cols>
    <col min="1" max="1" width="5.5703125" customWidth="1"/>
    <col min="2" max="2" width="12.28515625" customWidth="1"/>
    <col min="3" max="3" width="41.28515625" customWidth="1"/>
    <col min="4" max="4" width="7.140625" style="19" customWidth="1"/>
    <col min="5" max="5" width="6.140625" style="19" customWidth="1"/>
    <col min="6" max="8" width="9.140625" style="19"/>
    <col min="9" max="9" width="0" hidden="1" customWidth="1"/>
    <col min="10" max="10" width="8.140625" style="19" customWidth="1"/>
    <col min="11" max="11" width="7.42578125" style="19" customWidth="1"/>
    <col min="12" max="12" width="14" style="13" customWidth="1"/>
  </cols>
  <sheetData>
    <row r="2" spans="1:12" x14ac:dyDescent="0.25">
      <c r="A2" s="93" t="s">
        <v>82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x14ac:dyDescent="0.25">
      <c r="A4" s="25"/>
      <c r="B4" s="101" t="s">
        <v>78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2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x14ac:dyDescent="0.25">
      <c r="A6" s="94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1:12" ht="19.5" customHeight="1" x14ac:dyDescent="0.25">
      <c r="A7" s="95" t="s">
        <v>1</v>
      </c>
      <c r="B7" s="96" t="s">
        <v>2</v>
      </c>
      <c r="C7" s="96" t="s">
        <v>3</v>
      </c>
      <c r="D7" s="96" t="s">
        <v>4</v>
      </c>
      <c r="E7" s="96" t="s">
        <v>5</v>
      </c>
      <c r="F7" s="97" t="s">
        <v>6</v>
      </c>
      <c r="G7" s="98"/>
      <c r="H7" s="98"/>
      <c r="I7" s="98"/>
      <c r="J7" s="96" t="s">
        <v>7</v>
      </c>
      <c r="K7" s="99" t="s">
        <v>8</v>
      </c>
      <c r="L7" s="102" t="s">
        <v>9</v>
      </c>
    </row>
    <row r="8" spans="1:12" ht="25.5" customHeight="1" x14ac:dyDescent="0.25">
      <c r="A8" s="95"/>
      <c r="B8" s="96"/>
      <c r="C8" s="96"/>
      <c r="D8" s="96"/>
      <c r="E8" s="96"/>
      <c r="F8" s="1" t="s">
        <v>10</v>
      </c>
      <c r="G8" s="1" t="s">
        <v>11</v>
      </c>
      <c r="H8" s="1" t="s">
        <v>12</v>
      </c>
      <c r="I8" s="1" t="s">
        <v>13</v>
      </c>
      <c r="J8" s="96"/>
      <c r="K8" s="100"/>
      <c r="L8" s="103"/>
    </row>
    <row r="9" spans="1:12" ht="33.75" customHeight="1" x14ac:dyDescent="0.25">
      <c r="A9" s="26">
        <v>1</v>
      </c>
      <c r="B9" s="26" t="s">
        <v>14</v>
      </c>
      <c r="C9" s="27" t="s">
        <v>66</v>
      </c>
      <c r="D9" s="28" t="s">
        <v>15</v>
      </c>
      <c r="E9" s="28">
        <v>35</v>
      </c>
      <c r="F9" s="29">
        <v>555</v>
      </c>
      <c r="G9" s="29">
        <v>547.04</v>
      </c>
      <c r="H9" s="29">
        <v>550</v>
      </c>
      <c r="I9" s="29"/>
      <c r="J9" s="29">
        <f>AVERAGE(F9:I9)</f>
        <v>550.67999999999995</v>
      </c>
      <c r="K9" s="29">
        <f>J9</f>
        <v>550.67999999999995</v>
      </c>
      <c r="L9" s="30">
        <f>K9</f>
        <v>550.67999999999995</v>
      </c>
    </row>
    <row r="10" spans="1:12" x14ac:dyDescent="0.25">
      <c r="A10" s="31" t="s">
        <v>16</v>
      </c>
      <c r="B10" s="32"/>
      <c r="C10" s="32"/>
      <c r="D10" s="33"/>
      <c r="E10" s="33"/>
      <c r="F10" s="33"/>
      <c r="G10" s="33"/>
      <c r="H10" s="33"/>
      <c r="I10" s="32"/>
      <c r="J10" s="34"/>
      <c r="K10" s="35"/>
      <c r="L10" s="22">
        <f>K9*E9</f>
        <v>19273.8</v>
      </c>
    </row>
    <row r="11" spans="1:12" ht="28.5" customHeight="1" x14ac:dyDescent="0.25">
      <c r="A11" s="26">
        <v>2</v>
      </c>
      <c r="B11" s="26" t="s">
        <v>14</v>
      </c>
      <c r="C11" s="27" t="s">
        <v>67</v>
      </c>
      <c r="D11" s="28" t="s">
        <v>15</v>
      </c>
      <c r="E11" s="28">
        <v>35</v>
      </c>
      <c r="F11" s="29">
        <v>624</v>
      </c>
      <c r="G11" s="29">
        <v>623.24</v>
      </c>
      <c r="H11" s="29">
        <v>626</v>
      </c>
      <c r="I11" s="29"/>
      <c r="J11" s="29">
        <f>AVERAGE(F11:I11)</f>
        <v>624.4133333333333</v>
      </c>
      <c r="K11" s="29">
        <f>J11</f>
        <v>624.4133333333333</v>
      </c>
      <c r="L11" s="30">
        <f>K11</f>
        <v>624.4133333333333</v>
      </c>
    </row>
    <row r="12" spans="1:12" x14ac:dyDescent="0.25">
      <c r="A12" s="31" t="s">
        <v>16</v>
      </c>
      <c r="B12" s="32"/>
      <c r="C12" s="32"/>
      <c r="D12" s="76"/>
      <c r="E12" s="76"/>
      <c r="F12" s="76"/>
      <c r="G12" s="76"/>
      <c r="H12" s="76"/>
      <c r="I12" s="32"/>
      <c r="J12" s="77"/>
      <c r="K12" s="35"/>
      <c r="L12" s="22">
        <v>21854.35</v>
      </c>
    </row>
    <row r="13" spans="1:12" ht="24" x14ac:dyDescent="0.25">
      <c r="A13" s="26">
        <v>3</v>
      </c>
      <c r="B13" s="26" t="s">
        <v>14</v>
      </c>
      <c r="C13" s="27" t="s">
        <v>68</v>
      </c>
      <c r="D13" s="28" t="s">
        <v>15</v>
      </c>
      <c r="E13" s="28">
        <v>50</v>
      </c>
      <c r="F13" s="29">
        <v>577</v>
      </c>
      <c r="G13" s="29">
        <v>574.55999999999995</v>
      </c>
      <c r="H13" s="29">
        <v>577</v>
      </c>
      <c r="I13" s="29"/>
      <c r="J13" s="29">
        <f>AVERAGE(F13:I13)</f>
        <v>576.18666666666661</v>
      </c>
      <c r="K13" s="29">
        <f>J13</f>
        <v>576.18666666666661</v>
      </c>
      <c r="L13" s="36">
        <f>K13</f>
        <v>576.18666666666661</v>
      </c>
    </row>
    <row r="14" spans="1:12" x14ac:dyDescent="0.25">
      <c r="A14" s="104" t="s">
        <v>18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6"/>
      <c r="L14" s="22">
        <v>28809.5</v>
      </c>
    </row>
    <row r="15" spans="1:12" ht="24" x14ac:dyDescent="0.25">
      <c r="A15" s="26">
        <v>4</v>
      </c>
      <c r="B15" s="26" t="s">
        <v>14</v>
      </c>
      <c r="C15" s="27" t="s">
        <v>69</v>
      </c>
      <c r="D15" s="28" t="s">
        <v>15</v>
      </c>
      <c r="E15" s="28">
        <v>50</v>
      </c>
      <c r="F15" s="29">
        <v>590</v>
      </c>
      <c r="G15" s="29">
        <v>574.55999999999995</v>
      </c>
      <c r="H15" s="29">
        <v>577</v>
      </c>
      <c r="I15" s="37"/>
      <c r="J15" s="29">
        <f>AVERAGE(F15:H15)</f>
        <v>580.52</v>
      </c>
      <c r="K15" s="29">
        <f>J15</f>
        <v>580.52</v>
      </c>
      <c r="L15" s="36">
        <f>K15</f>
        <v>580.52</v>
      </c>
    </row>
    <row r="16" spans="1:12" x14ac:dyDescent="0.25">
      <c r="A16" s="104" t="s">
        <v>18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6"/>
      <c r="L16" s="22">
        <f>K15*E15</f>
        <v>29026</v>
      </c>
    </row>
    <row r="17" spans="1:13" ht="24" x14ac:dyDescent="0.25">
      <c r="A17" s="26">
        <v>5</v>
      </c>
      <c r="B17" s="26" t="s">
        <v>75</v>
      </c>
      <c r="C17" s="27" t="s">
        <v>70</v>
      </c>
      <c r="D17" s="28" t="s">
        <v>15</v>
      </c>
      <c r="E17" s="28">
        <v>5</v>
      </c>
      <c r="F17" s="29">
        <v>132</v>
      </c>
      <c r="G17" s="29">
        <v>131.94999999999999</v>
      </c>
      <c r="H17" s="29">
        <v>134</v>
      </c>
      <c r="I17" s="37"/>
      <c r="J17" s="29">
        <f>AVERAGE(F17:H17)</f>
        <v>132.65</v>
      </c>
      <c r="K17" s="29">
        <f>J17</f>
        <v>132.65</v>
      </c>
      <c r="L17" s="36">
        <f>K17</f>
        <v>132.65</v>
      </c>
    </row>
    <row r="18" spans="1:13" x14ac:dyDescent="0.25">
      <c r="A18" s="104" t="s">
        <v>18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8"/>
      <c r="L18" s="22">
        <f>L17*E17</f>
        <v>663.25</v>
      </c>
    </row>
    <row r="19" spans="1:13" ht="33.75" customHeight="1" x14ac:dyDescent="0.25">
      <c r="A19" s="26">
        <v>6</v>
      </c>
      <c r="B19" s="26" t="s">
        <v>75</v>
      </c>
      <c r="C19" s="27" t="s">
        <v>71</v>
      </c>
      <c r="D19" s="28" t="s">
        <v>15</v>
      </c>
      <c r="E19" s="28">
        <v>5</v>
      </c>
      <c r="F19" s="29">
        <v>132</v>
      </c>
      <c r="G19" s="29">
        <v>131.94999999999999</v>
      </c>
      <c r="H19" s="29">
        <v>134</v>
      </c>
      <c r="I19" s="37">
        <f>SUM(F19:H19)</f>
        <v>397.95</v>
      </c>
      <c r="J19" s="29">
        <f>AVERAGE(F19:H19)</f>
        <v>132.65</v>
      </c>
      <c r="K19" s="29">
        <f>J19</f>
        <v>132.65</v>
      </c>
      <c r="L19" s="36">
        <f>K19</f>
        <v>132.65</v>
      </c>
      <c r="M19" s="23"/>
    </row>
    <row r="20" spans="1:13" x14ac:dyDescent="0.25">
      <c r="A20" s="104" t="s">
        <v>18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6"/>
      <c r="L20" s="22">
        <f>L19*E19</f>
        <v>663.25</v>
      </c>
    </row>
    <row r="21" spans="1:13" ht="24" x14ac:dyDescent="0.25">
      <c r="A21" s="26">
        <v>7</v>
      </c>
      <c r="B21" s="26" t="s">
        <v>75</v>
      </c>
      <c r="C21" s="27" t="s">
        <v>44</v>
      </c>
      <c r="D21" s="28" t="s">
        <v>15</v>
      </c>
      <c r="E21" s="28">
        <v>5</v>
      </c>
      <c r="F21" s="29">
        <v>132</v>
      </c>
      <c r="G21" s="29">
        <v>131.94999999999999</v>
      </c>
      <c r="H21" s="29">
        <v>134</v>
      </c>
      <c r="I21" s="37"/>
      <c r="J21" s="29">
        <f>AVERAGE(F21:H21)</f>
        <v>132.65</v>
      </c>
      <c r="K21" s="29">
        <f>J21</f>
        <v>132.65</v>
      </c>
      <c r="L21" s="36">
        <f>K21</f>
        <v>132.65</v>
      </c>
    </row>
    <row r="22" spans="1:13" x14ac:dyDescent="0.25">
      <c r="A22" s="104" t="s">
        <v>18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8"/>
      <c r="L22" s="22">
        <f>L21*E21</f>
        <v>663.25</v>
      </c>
    </row>
    <row r="23" spans="1:13" ht="24" x14ac:dyDescent="0.25">
      <c r="A23" s="26">
        <v>8</v>
      </c>
      <c r="B23" s="26" t="s">
        <v>14</v>
      </c>
      <c r="C23" s="27" t="s">
        <v>45</v>
      </c>
      <c r="D23" s="28" t="s">
        <v>15</v>
      </c>
      <c r="E23" s="28">
        <v>125</v>
      </c>
      <c r="F23" s="29">
        <v>559</v>
      </c>
      <c r="G23" s="29">
        <v>556.30999999999995</v>
      </c>
      <c r="H23" s="29">
        <v>559</v>
      </c>
      <c r="I23" s="37"/>
      <c r="J23" s="29">
        <f>AVERAGE(F23:H23)</f>
        <v>558.10333333333335</v>
      </c>
      <c r="K23" s="29">
        <f>J23</f>
        <v>558.10333333333335</v>
      </c>
      <c r="L23" s="36">
        <f>K23</f>
        <v>558.10333333333335</v>
      </c>
    </row>
    <row r="24" spans="1:13" x14ac:dyDescent="0.25">
      <c r="A24" s="104"/>
      <c r="B24" s="105"/>
      <c r="C24" s="105"/>
      <c r="D24" s="105"/>
      <c r="E24" s="105"/>
      <c r="F24" s="105"/>
      <c r="G24" s="105"/>
      <c r="H24" s="105"/>
      <c r="I24" s="105"/>
      <c r="J24" s="105"/>
      <c r="K24" s="106"/>
      <c r="L24" s="22">
        <v>69762.5</v>
      </c>
    </row>
    <row r="25" spans="1:13" x14ac:dyDescent="0.25">
      <c r="A25" s="26">
        <v>9</v>
      </c>
      <c r="B25" s="26" t="s">
        <v>14</v>
      </c>
      <c r="C25" s="27" t="s">
        <v>46</v>
      </c>
      <c r="D25" s="28" t="s">
        <v>15</v>
      </c>
      <c r="E25" s="28">
        <v>25</v>
      </c>
      <c r="F25" s="29">
        <v>284</v>
      </c>
      <c r="G25" s="29">
        <v>283.36</v>
      </c>
      <c r="H25" s="37">
        <v>286</v>
      </c>
      <c r="I25" s="37"/>
      <c r="J25" s="29">
        <f>AVERAGE(F25:H25)</f>
        <v>284.45333333333332</v>
      </c>
      <c r="K25" s="29">
        <f>J25</f>
        <v>284.45333333333332</v>
      </c>
      <c r="L25" s="36">
        <f>K25</f>
        <v>284.45333333333332</v>
      </c>
    </row>
    <row r="26" spans="1:13" x14ac:dyDescent="0.25">
      <c r="A26" s="104" t="s">
        <v>18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6"/>
      <c r="L26" s="22">
        <v>7111.25</v>
      </c>
    </row>
    <row r="27" spans="1:13" ht="24" x14ac:dyDescent="0.25">
      <c r="A27" s="20">
        <v>10</v>
      </c>
      <c r="B27" s="20" t="s">
        <v>43</v>
      </c>
      <c r="C27" s="20" t="s">
        <v>72</v>
      </c>
      <c r="D27" s="38" t="s">
        <v>15</v>
      </c>
      <c r="E27" s="38">
        <v>6</v>
      </c>
      <c r="F27" s="39">
        <v>249</v>
      </c>
      <c r="G27" s="39">
        <v>248.32</v>
      </c>
      <c r="H27" s="39">
        <v>251</v>
      </c>
      <c r="I27" s="75"/>
      <c r="J27" s="39">
        <f>AVERAGE(F27:H27)</f>
        <v>249.43999999999997</v>
      </c>
      <c r="K27" s="38">
        <f>J27</f>
        <v>249.43999999999997</v>
      </c>
      <c r="L27" s="40">
        <f>K27</f>
        <v>249.43999999999997</v>
      </c>
    </row>
    <row r="28" spans="1:13" ht="24" customHeight="1" x14ac:dyDescent="0.25">
      <c r="A28" s="104" t="s">
        <v>18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8"/>
      <c r="L28" s="22">
        <f>L27*E27</f>
        <v>1496.6399999999999</v>
      </c>
    </row>
    <row r="29" spans="1:13" s="10" customFormat="1" ht="24" x14ac:dyDescent="0.25">
      <c r="A29" s="20">
        <v>11</v>
      </c>
      <c r="B29" s="75" t="s">
        <v>75</v>
      </c>
      <c r="C29" s="20" t="s">
        <v>73</v>
      </c>
      <c r="D29" s="38" t="s">
        <v>15</v>
      </c>
      <c r="E29" s="38">
        <v>6</v>
      </c>
      <c r="F29" s="39">
        <v>258</v>
      </c>
      <c r="G29" s="38">
        <v>257.60000000000002</v>
      </c>
      <c r="H29" s="39">
        <v>260</v>
      </c>
      <c r="I29" s="75"/>
      <c r="J29" s="39">
        <v>258.33</v>
      </c>
      <c r="K29" s="38">
        <v>258.33</v>
      </c>
      <c r="L29" s="40">
        <v>258.33</v>
      </c>
    </row>
    <row r="30" spans="1:13" x14ac:dyDescent="0.25">
      <c r="A30" s="104" t="s">
        <v>18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8"/>
      <c r="L30" s="22">
        <v>1549.98</v>
      </c>
    </row>
    <row r="31" spans="1:13" s="10" customFormat="1" ht="24" x14ac:dyDescent="0.25">
      <c r="A31" s="20">
        <v>12</v>
      </c>
      <c r="B31" s="20" t="s">
        <v>43</v>
      </c>
      <c r="C31" s="20" t="s">
        <v>47</v>
      </c>
      <c r="D31" s="38" t="s">
        <v>15</v>
      </c>
      <c r="E31" s="38">
        <v>1</v>
      </c>
      <c r="F31" s="39">
        <v>195</v>
      </c>
      <c r="G31" s="38">
        <v>194.56</v>
      </c>
      <c r="H31" s="39">
        <v>197</v>
      </c>
      <c r="I31" s="75"/>
      <c r="J31" s="39">
        <f>AVERAGE(F31:H31)</f>
        <v>195.51999999999998</v>
      </c>
      <c r="K31" s="38">
        <v>195.52</v>
      </c>
      <c r="L31" s="40">
        <v>195.52</v>
      </c>
    </row>
    <row r="32" spans="1:13" x14ac:dyDescent="0.25">
      <c r="A32" s="104" t="s">
        <v>18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8"/>
      <c r="L32" s="22">
        <f>E31*J31</f>
        <v>195.51999999999998</v>
      </c>
    </row>
    <row r="33" spans="1:12" s="10" customFormat="1" ht="24" x14ac:dyDescent="0.25">
      <c r="A33" s="20">
        <v>13</v>
      </c>
      <c r="B33" s="20" t="s">
        <v>43</v>
      </c>
      <c r="C33" s="20" t="s">
        <v>48</v>
      </c>
      <c r="D33" s="38" t="s">
        <v>15</v>
      </c>
      <c r="E33" s="38">
        <v>6</v>
      </c>
      <c r="F33" s="39">
        <v>128</v>
      </c>
      <c r="G33" s="39">
        <v>128</v>
      </c>
      <c r="H33" s="39">
        <v>130</v>
      </c>
      <c r="I33" s="75"/>
      <c r="J33" s="39">
        <f>AVERAGE(F33:H33)</f>
        <v>128.66666666666666</v>
      </c>
      <c r="K33" s="38">
        <v>128.66999999999999</v>
      </c>
      <c r="L33" s="40">
        <v>128.66999999999999</v>
      </c>
    </row>
    <row r="34" spans="1:12" x14ac:dyDescent="0.25">
      <c r="A34" s="104" t="s">
        <v>18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8"/>
      <c r="L34" s="22">
        <v>772.02</v>
      </c>
    </row>
    <row r="35" spans="1:12" s="10" customFormat="1" ht="24" x14ac:dyDescent="0.25">
      <c r="A35" s="20">
        <v>14</v>
      </c>
      <c r="B35" s="20" t="s">
        <v>43</v>
      </c>
      <c r="C35" s="20" t="s">
        <v>49</v>
      </c>
      <c r="D35" s="38" t="s">
        <v>15</v>
      </c>
      <c r="E35" s="38">
        <v>6</v>
      </c>
      <c r="F35" s="39">
        <v>168</v>
      </c>
      <c r="G35" s="38">
        <v>167.44</v>
      </c>
      <c r="H35" s="39">
        <v>170</v>
      </c>
      <c r="I35" s="75"/>
      <c r="J35" s="41">
        <f>AVERAGE(F35:H35)</f>
        <v>168.48</v>
      </c>
      <c r="K35" s="38">
        <v>168.48</v>
      </c>
      <c r="L35" s="40">
        <v>168.48</v>
      </c>
    </row>
    <row r="36" spans="1:12" x14ac:dyDescent="0.25">
      <c r="A36" s="104" t="s">
        <v>18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8"/>
      <c r="L36" s="22">
        <v>1010.88</v>
      </c>
    </row>
    <row r="37" spans="1:12" s="10" customFormat="1" ht="24" x14ac:dyDescent="0.25">
      <c r="A37" s="20">
        <v>15</v>
      </c>
      <c r="B37" s="20" t="s">
        <v>43</v>
      </c>
      <c r="C37" s="20" t="s">
        <v>50</v>
      </c>
      <c r="D37" s="38" t="s">
        <v>15</v>
      </c>
      <c r="E37" s="38">
        <v>6</v>
      </c>
      <c r="F37" s="39">
        <v>168</v>
      </c>
      <c r="G37" s="38">
        <v>167.44</v>
      </c>
      <c r="H37" s="39">
        <v>170</v>
      </c>
      <c r="I37" s="75"/>
      <c r="J37" s="39">
        <v>168.33</v>
      </c>
      <c r="K37" s="38">
        <v>168.33</v>
      </c>
      <c r="L37" s="40">
        <v>168.33</v>
      </c>
    </row>
    <row r="38" spans="1:12" x14ac:dyDescent="0.25">
      <c r="A38" s="104" t="s">
        <v>18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8"/>
      <c r="L38" s="22">
        <f>E37*J37</f>
        <v>1009.98</v>
      </c>
    </row>
    <row r="39" spans="1:12" s="10" customFormat="1" ht="24" x14ac:dyDescent="0.25">
      <c r="A39" s="20">
        <v>16</v>
      </c>
      <c r="B39" s="20" t="s">
        <v>43</v>
      </c>
      <c r="C39" s="20" t="s">
        <v>51</v>
      </c>
      <c r="D39" s="38" t="s">
        <v>15</v>
      </c>
      <c r="E39" s="38">
        <v>6</v>
      </c>
      <c r="F39" s="39">
        <v>219</v>
      </c>
      <c r="G39" s="38">
        <v>218.96</v>
      </c>
      <c r="H39" s="39">
        <v>221</v>
      </c>
      <c r="I39" s="75"/>
      <c r="J39" s="39">
        <f>AVERAGE(F39:H39)</f>
        <v>219.65333333333334</v>
      </c>
      <c r="K39" s="38">
        <v>219.65</v>
      </c>
      <c r="L39" s="40">
        <v>219.65</v>
      </c>
    </row>
    <row r="40" spans="1:12" x14ac:dyDescent="0.25">
      <c r="A40" s="104" t="s">
        <v>18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8"/>
      <c r="L40" s="22">
        <v>1317.9</v>
      </c>
    </row>
    <row r="41" spans="1:12" s="10" customFormat="1" ht="24" x14ac:dyDescent="0.25">
      <c r="A41" s="42">
        <v>17</v>
      </c>
      <c r="B41" s="43" t="s">
        <v>43</v>
      </c>
      <c r="C41" s="43" t="s">
        <v>52</v>
      </c>
      <c r="D41" s="44" t="s">
        <v>15</v>
      </c>
      <c r="E41" s="44">
        <v>1</v>
      </c>
      <c r="F41" s="39">
        <v>173</v>
      </c>
      <c r="G41" s="38">
        <v>172.59</v>
      </c>
      <c r="H41" s="39">
        <v>175</v>
      </c>
      <c r="I41" s="75"/>
      <c r="J41" s="39">
        <f>AVERAGE(F41:H41)</f>
        <v>173.53</v>
      </c>
      <c r="K41" s="38">
        <v>173.53</v>
      </c>
      <c r="L41" s="40">
        <v>173.53</v>
      </c>
    </row>
    <row r="42" spans="1:12" x14ac:dyDescent="0.25">
      <c r="A42" s="104" t="s">
        <v>18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8"/>
      <c r="L42" s="22">
        <f>E41*J41</f>
        <v>173.53</v>
      </c>
    </row>
    <row r="43" spans="1:12" s="10" customFormat="1" ht="24" x14ac:dyDescent="0.25">
      <c r="A43" s="42">
        <v>18</v>
      </c>
      <c r="B43" s="20" t="s">
        <v>75</v>
      </c>
      <c r="C43" s="20" t="s">
        <v>53</v>
      </c>
      <c r="D43" s="38" t="s">
        <v>15</v>
      </c>
      <c r="E43" s="38">
        <v>1</v>
      </c>
      <c r="F43" s="39">
        <v>168</v>
      </c>
      <c r="G43" s="38">
        <v>167.44</v>
      </c>
      <c r="H43" s="39">
        <v>170</v>
      </c>
      <c r="I43" s="75"/>
      <c r="J43" s="39">
        <f>AVERAGE(F43:H43)</f>
        <v>168.48</v>
      </c>
      <c r="K43" s="38">
        <v>168.48</v>
      </c>
      <c r="L43" s="40">
        <v>168.48</v>
      </c>
    </row>
    <row r="44" spans="1:12" x14ac:dyDescent="0.25">
      <c r="A44" s="104" t="s">
        <v>18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8"/>
      <c r="L44" s="22">
        <f>E43*J43</f>
        <v>168.48</v>
      </c>
    </row>
    <row r="45" spans="1:12" s="10" customFormat="1" ht="24" x14ac:dyDescent="0.25">
      <c r="A45" s="42">
        <v>19</v>
      </c>
      <c r="B45" s="20" t="s">
        <v>75</v>
      </c>
      <c r="C45" s="20" t="s">
        <v>54</v>
      </c>
      <c r="D45" s="38" t="s">
        <v>15</v>
      </c>
      <c r="E45" s="38">
        <v>6</v>
      </c>
      <c r="F45" s="39">
        <v>132</v>
      </c>
      <c r="G45" s="38">
        <v>131.38</v>
      </c>
      <c r="H45" s="39">
        <v>134</v>
      </c>
      <c r="I45" s="75"/>
      <c r="J45" s="39">
        <f>AVERAGE(F45:H45)</f>
        <v>132.46</v>
      </c>
      <c r="K45" s="38">
        <v>132.46</v>
      </c>
      <c r="L45" s="40">
        <v>132.46</v>
      </c>
    </row>
    <row r="46" spans="1:12" x14ac:dyDescent="0.25">
      <c r="A46" s="104" t="s">
        <v>18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8"/>
      <c r="L46" s="22">
        <f>E45*J45</f>
        <v>794.76</v>
      </c>
    </row>
    <row r="47" spans="1:12" s="10" customFormat="1" ht="24" x14ac:dyDescent="0.25">
      <c r="A47" s="42">
        <v>20</v>
      </c>
      <c r="B47" s="20" t="s">
        <v>75</v>
      </c>
      <c r="C47" s="20" t="s">
        <v>55</v>
      </c>
      <c r="D47" s="38" t="s">
        <v>15</v>
      </c>
      <c r="E47" s="38">
        <v>1</v>
      </c>
      <c r="F47" s="39">
        <v>146</v>
      </c>
      <c r="G47" s="38">
        <v>145.91999999999999</v>
      </c>
      <c r="H47" s="39">
        <v>148</v>
      </c>
      <c r="I47" s="75"/>
      <c r="J47" s="39">
        <f>AVERAGE(F47:H47)</f>
        <v>146.63999999999999</v>
      </c>
      <c r="K47" s="38">
        <v>146.63999999999999</v>
      </c>
      <c r="L47" s="40">
        <v>146.63999999999999</v>
      </c>
    </row>
    <row r="48" spans="1:12" x14ac:dyDescent="0.25">
      <c r="A48" s="104" t="s">
        <v>18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8"/>
      <c r="L48" s="22">
        <f>E47*J47</f>
        <v>146.63999999999999</v>
      </c>
    </row>
    <row r="49" spans="1:12" s="10" customFormat="1" ht="24" x14ac:dyDescent="0.25">
      <c r="A49" s="42">
        <v>21</v>
      </c>
      <c r="B49" s="20" t="s">
        <v>75</v>
      </c>
      <c r="C49" s="20" t="s">
        <v>56</v>
      </c>
      <c r="D49" s="38" t="s">
        <v>15</v>
      </c>
      <c r="E49" s="38">
        <v>6</v>
      </c>
      <c r="F49" s="39">
        <v>180</v>
      </c>
      <c r="G49" s="38">
        <v>179.2</v>
      </c>
      <c r="H49" s="41">
        <v>182</v>
      </c>
      <c r="I49" s="75"/>
      <c r="J49" s="39">
        <f>AVERAGE(F49:H49)</f>
        <v>180.4</v>
      </c>
      <c r="K49" s="38">
        <v>180.4</v>
      </c>
      <c r="L49" s="40">
        <v>180.4</v>
      </c>
    </row>
    <row r="50" spans="1:12" x14ac:dyDescent="0.25">
      <c r="A50" s="104" t="s">
        <v>18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8"/>
      <c r="L50" s="22">
        <f>E49*J49</f>
        <v>1082.4000000000001</v>
      </c>
    </row>
    <row r="51" spans="1:12" s="10" customFormat="1" ht="24" x14ac:dyDescent="0.25">
      <c r="A51" s="42">
        <v>22</v>
      </c>
      <c r="B51" s="20" t="s">
        <v>75</v>
      </c>
      <c r="C51" s="20" t="s">
        <v>57</v>
      </c>
      <c r="D51" s="38" t="s">
        <v>15</v>
      </c>
      <c r="E51" s="38">
        <v>6</v>
      </c>
      <c r="F51" s="39">
        <v>180</v>
      </c>
      <c r="G51" s="38">
        <v>179.2</v>
      </c>
      <c r="H51" s="39">
        <v>182</v>
      </c>
      <c r="I51" s="75"/>
      <c r="J51" s="39">
        <f>AVERAGE(F51:H51)</f>
        <v>180.4</v>
      </c>
      <c r="K51" s="38">
        <v>180.4</v>
      </c>
      <c r="L51" s="40">
        <v>180.4</v>
      </c>
    </row>
    <row r="52" spans="1:12" x14ac:dyDescent="0.25">
      <c r="A52" s="104" t="s">
        <v>18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8"/>
      <c r="L52" s="22">
        <f>E51*J51</f>
        <v>1082.4000000000001</v>
      </c>
    </row>
    <row r="53" spans="1:12" s="10" customFormat="1" ht="24" x14ac:dyDescent="0.25">
      <c r="A53" s="42">
        <v>23</v>
      </c>
      <c r="B53" s="20" t="s">
        <v>75</v>
      </c>
      <c r="C53" s="20" t="s">
        <v>58</v>
      </c>
      <c r="D53" s="38" t="s">
        <v>15</v>
      </c>
      <c r="E53" s="38">
        <v>6</v>
      </c>
      <c r="F53" s="39">
        <v>78</v>
      </c>
      <c r="G53" s="38">
        <v>74.239999999999995</v>
      </c>
      <c r="H53" s="39">
        <v>77</v>
      </c>
      <c r="I53" s="75"/>
      <c r="J53" s="41">
        <v>102.41</v>
      </c>
      <c r="K53" s="38">
        <v>102.41</v>
      </c>
      <c r="L53" s="40">
        <v>102.41</v>
      </c>
    </row>
    <row r="54" spans="1:12" x14ac:dyDescent="0.25">
      <c r="A54" s="104" t="s">
        <v>18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8"/>
      <c r="L54" s="22">
        <f>E53*J53</f>
        <v>614.46</v>
      </c>
    </row>
    <row r="55" spans="1:12" s="11" customFormat="1" ht="24" x14ac:dyDescent="0.25">
      <c r="A55" s="45">
        <v>24</v>
      </c>
      <c r="B55" s="27" t="s">
        <v>75</v>
      </c>
      <c r="C55" s="27" t="s">
        <v>59</v>
      </c>
      <c r="D55" s="26" t="s">
        <v>15</v>
      </c>
      <c r="E55" s="26">
        <v>6</v>
      </c>
      <c r="F55" s="46">
        <v>287</v>
      </c>
      <c r="G55" s="46">
        <v>286.72000000000003</v>
      </c>
      <c r="H55" s="46">
        <v>289</v>
      </c>
      <c r="I55" s="47"/>
      <c r="J55" s="46">
        <f>AVERAGE(F55:H55)</f>
        <v>287.57333333333332</v>
      </c>
      <c r="K55" s="26">
        <v>287.57</v>
      </c>
      <c r="L55" s="48">
        <v>287.57</v>
      </c>
    </row>
    <row r="56" spans="1:12" x14ac:dyDescent="0.25">
      <c r="A56" s="104" t="s">
        <v>18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8"/>
      <c r="L56" s="22">
        <v>1725.42</v>
      </c>
    </row>
    <row r="57" spans="1:12" s="10" customFormat="1" ht="24" x14ac:dyDescent="0.25">
      <c r="A57" s="42">
        <v>25</v>
      </c>
      <c r="B57" s="20" t="s">
        <v>75</v>
      </c>
      <c r="C57" s="20" t="s">
        <v>21</v>
      </c>
      <c r="D57" s="38" t="s">
        <v>15</v>
      </c>
      <c r="E57" s="38">
        <v>6</v>
      </c>
      <c r="F57" s="39">
        <v>113</v>
      </c>
      <c r="G57" s="38">
        <v>110.08</v>
      </c>
      <c r="H57" s="39">
        <v>113</v>
      </c>
      <c r="I57" s="75"/>
      <c r="J57" s="39">
        <f>AVERAGE(F57:H57)</f>
        <v>112.02666666666666</v>
      </c>
      <c r="K57" s="38">
        <v>112.03</v>
      </c>
      <c r="L57" s="40">
        <v>112.03</v>
      </c>
    </row>
    <row r="58" spans="1:12" x14ac:dyDescent="0.25">
      <c r="A58" s="104" t="s">
        <v>18</v>
      </c>
      <c r="B58" s="107"/>
      <c r="C58" s="107"/>
      <c r="D58" s="107"/>
      <c r="E58" s="107"/>
      <c r="F58" s="107"/>
      <c r="G58" s="107"/>
      <c r="H58" s="107"/>
      <c r="I58" s="107"/>
      <c r="J58" s="107"/>
      <c r="K58" s="108"/>
      <c r="L58" s="22">
        <v>672.18</v>
      </c>
    </row>
    <row r="59" spans="1:12" s="10" customFormat="1" ht="24" x14ac:dyDescent="0.25">
      <c r="A59" s="42">
        <v>26</v>
      </c>
      <c r="B59" s="20" t="s">
        <v>75</v>
      </c>
      <c r="C59" s="20" t="s">
        <v>60</v>
      </c>
      <c r="D59" s="38" t="s">
        <v>15</v>
      </c>
      <c r="E59" s="38">
        <v>1</v>
      </c>
      <c r="F59" s="39">
        <v>99</v>
      </c>
      <c r="G59" s="39">
        <v>94.72</v>
      </c>
      <c r="H59" s="39">
        <v>97</v>
      </c>
      <c r="I59" s="75"/>
      <c r="J59" s="39">
        <f>AVERAGE(F59:H59)</f>
        <v>96.90666666666668</v>
      </c>
      <c r="K59" s="38">
        <v>96.91</v>
      </c>
      <c r="L59" s="40">
        <v>96.91</v>
      </c>
    </row>
    <row r="60" spans="1:12" x14ac:dyDescent="0.25">
      <c r="A60" s="104" t="s">
        <v>18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08"/>
      <c r="L60" s="22">
        <f>E59*J59</f>
        <v>96.90666666666668</v>
      </c>
    </row>
    <row r="61" spans="1:12" s="10" customFormat="1" ht="24" x14ac:dyDescent="0.25">
      <c r="A61" s="42">
        <v>27</v>
      </c>
      <c r="B61" s="20" t="s">
        <v>75</v>
      </c>
      <c r="C61" s="20" t="s">
        <v>61</v>
      </c>
      <c r="D61" s="38" t="s">
        <v>15</v>
      </c>
      <c r="E61" s="38">
        <v>1</v>
      </c>
      <c r="F61" s="39">
        <v>115</v>
      </c>
      <c r="G61" s="38">
        <v>110.08</v>
      </c>
      <c r="H61" s="41">
        <v>113</v>
      </c>
      <c r="I61" s="75"/>
      <c r="J61" s="39">
        <f>AVERAGE(F61:H61)</f>
        <v>112.69333333333333</v>
      </c>
      <c r="K61" s="38">
        <v>112.69</v>
      </c>
      <c r="L61" s="40">
        <v>112.69</v>
      </c>
    </row>
    <row r="62" spans="1:12" x14ac:dyDescent="0.25">
      <c r="A62" s="104" t="s">
        <v>18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08"/>
      <c r="L62" s="22">
        <f>E61*J61</f>
        <v>112.69333333333333</v>
      </c>
    </row>
    <row r="63" spans="1:12" s="10" customFormat="1" ht="24" x14ac:dyDescent="0.25">
      <c r="A63" s="42">
        <v>28</v>
      </c>
      <c r="B63" s="20" t="s">
        <v>75</v>
      </c>
      <c r="C63" s="20" t="s">
        <v>62</v>
      </c>
      <c r="D63" s="38" t="s">
        <v>15</v>
      </c>
      <c r="E63" s="38">
        <v>15</v>
      </c>
      <c r="F63" s="39">
        <v>319</v>
      </c>
      <c r="G63" s="38">
        <v>318.35000000000002</v>
      </c>
      <c r="H63" s="41">
        <v>329</v>
      </c>
      <c r="I63" s="75"/>
      <c r="J63" s="39">
        <f>AVERAGE(F63:H63)</f>
        <v>322.11666666666667</v>
      </c>
      <c r="K63" s="38">
        <v>322.12</v>
      </c>
      <c r="L63" s="40">
        <v>322.12</v>
      </c>
    </row>
    <row r="64" spans="1:12" s="10" customFormat="1" x14ac:dyDescent="0.25">
      <c r="A64" s="104" t="s">
        <v>18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8"/>
      <c r="L64" s="49">
        <v>4831.8</v>
      </c>
    </row>
    <row r="65" spans="1:12" s="10" customFormat="1" ht="24" x14ac:dyDescent="0.25">
      <c r="A65" s="42">
        <v>29</v>
      </c>
      <c r="B65" s="20" t="s">
        <v>75</v>
      </c>
      <c r="C65" s="20" t="s">
        <v>22</v>
      </c>
      <c r="D65" s="38" t="s">
        <v>15</v>
      </c>
      <c r="E65" s="38">
        <v>4</v>
      </c>
      <c r="F65" s="39">
        <v>190</v>
      </c>
      <c r="G65" s="41">
        <v>189.3</v>
      </c>
      <c r="H65" s="39">
        <v>200</v>
      </c>
      <c r="I65" s="75"/>
      <c r="J65" s="39">
        <f>AVERAGE(F65:H65)</f>
        <v>193.1</v>
      </c>
      <c r="K65" s="38">
        <v>193.1</v>
      </c>
      <c r="L65" s="40">
        <v>193.1</v>
      </c>
    </row>
    <row r="66" spans="1:12" s="10" customFormat="1" x14ac:dyDescent="0.25">
      <c r="A66" s="104"/>
      <c r="B66" s="107"/>
      <c r="C66" s="107"/>
      <c r="D66" s="107"/>
      <c r="E66" s="107"/>
      <c r="F66" s="107"/>
      <c r="G66" s="107"/>
      <c r="H66" s="107"/>
      <c r="I66" s="107"/>
      <c r="J66" s="107"/>
      <c r="K66" s="108"/>
      <c r="L66" s="49">
        <f>E65*J65</f>
        <v>772.4</v>
      </c>
    </row>
    <row r="67" spans="1:12" s="10" customFormat="1" ht="24" x14ac:dyDescent="0.25">
      <c r="A67" s="42">
        <v>30</v>
      </c>
      <c r="B67" s="20" t="s">
        <v>75</v>
      </c>
      <c r="C67" s="20" t="s">
        <v>23</v>
      </c>
      <c r="D67" s="38" t="s">
        <v>15</v>
      </c>
      <c r="E67" s="38">
        <v>4</v>
      </c>
      <c r="F67" s="39">
        <v>155</v>
      </c>
      <c r="G67" s="39">
        <v>155</v>
      </c>
      <c r="H67" s="39">
        <v>165</v>
      </c>
      <c r="I67" s="75"/>
      <c r="J67" s="39">
        <f>AVERAGE(F67:H67)</f>
        <v>158.33333333333334</v>
      </c>
      <c r="K67" s="38">
        <v>158.33000000000001</v>
      </c>
      <c r="L67" s="40">
        <v>158.33000000000001</v>
      </c>
    </row>
    <row r="68" spans="1:12" s="10" customFormat="1" x14ac:dyDescent="0.25">
      <c r="A68" s="104"/>
      <c r="B68" s="107"/>
      <c r="C68" s="107"/>
      <c r="D68" s="107"/>
      <c r="E68" s="107"/>
      <c r="F68" s="107"/>
      <c r="G68" s="107"/>
      <c r="H68" s="107"/>
      <c r="I68" s="107"/>
      <c r="J68" s="107"/>
      <c r="K68" s="108"/>
      <c r="L68" s="49">
        <v>633.32000000000005</v>
      </c>
    </row>
    <row r="69" spans="1:12" s="10" customFormat="1" ht="24" x14ac:dyDescent="0.25">
      <c r="A69" s="42">
        <v>31</v>
      </c>
      <c r="B69" s="20" t="s">
        <v>75</v>
      </c>
      <c r="C69" s="20" t="s">
        <v>24</v>
      </c>
      <c r="D69" s="38" t="s">
        <v>15</v>
      </c>
      <c r="E69" s="38">
        <v>4</v>
      </c>
      <c r="F69" s="39">
        <v>190</v>
      </c>
      <c r="G69" s="38">
        <v>189.3</v>
      </c>
      <c r="H69" s="39">
        <v>200</v>
      </c>
      <c r="I69" s="75"/>
      <c r="J69" s="39">
        <f>AVERAGE(F69:H69)</f>
        <v>193.1</v>
      </c>
      <c r="K69" s="38">
        <v>193.1</v>
      </c>
      <c r="L69" s="40">
        <v>193.1</v>
      </c>
    </row>
    <row r="70" spans="1:12" s="10" customFormat="1" x14ac:dyDescent="0.25">
      <c r="A70" s="104"/>
      <c r="B70" s="107"/>
      <c r="C70" s="107"/>
      <c r="D70" s="107"/>
      <c r="E70" s="107"/>
      <c r="F70" s="107"/>
      <c r="G70" s="107"/>
      <c r="H70" s="107"/>
      <c r="I70" s="107"/>
      <c r="J70" s="107"/>
      <c r="K70" s="108"/>
      <c r="L70" s="49">
        <f>E69*J69</f>
        <v>772.4</v>
      </c>
    </row>
    <row r="71" spans="1:12" s="10" customFormat="1" ht="36" x14ac:dyDescent="0.25">
      <c r="A71" s="42">
        <v>32</v>
      </c>
      <c r="B71" s="20" t="s">
        <v>75</v>
      </c>
      <c r="C71" s="20" t="s">
        <v>25</v>
      </c>
      <c r="D71" s="38" t="s">
        <v>15</v>
      </c>
      <c r="E71" s="38">
        <v>15</v>
      </c>
      <c r="F71" s="39">
        <v>173</v>
      </c>
      <c r="G71" s="38">
        <v>172.06</v>
      </c>
      <c r="H71" s="39">
        <v>183</v>
      </c>
      <c r="I71" s="75"/>
      <c r="J71" s="39">
        <f>AVERAGE(F71:H71)</f>
        <v>176.01999999999998</v>
      </c>
      <c r="K71" s="38">
        <v>176.02</v>
      </c>
      <c r="L71" s="40">
        <v>176.02</v>
      </c>
    </row>
    <row r="72" spans="1:12" s="10" customFormat="1" x14ac:dyDescent="0.25">
      <c r="A72" s="104"/>
      <c r="B72" s="107"/>
      <c r="C72" s="107"/>
      <c r="D72" s="107"/>
      <c r="E72" s="107"/>
      <c r="F72" s="107"/>
      <c r="G72" s="107"/>
      <c r="H72" s="107"/>
      <c r="I72" s="107"/>
      <c r="J72" s="107"/>
      <c r="K72" s="108"/>
      <c r="L72" s="49">
        <f>E71*J71</f>
        <v>2640.2999999999997</v>
      </c>
    </row>
    <row r="73" spans="1:12" s="10" customFormat="1" ht="24" x14ac:dyDescent="0.25">
      <c r="A73" s="42">
        <v>33</v>
      </c>
      <c r="B73" s="20" t="s">
        <v>75</v>
      </c>
      <c r="C73" s="20" t="s">
        <v>26</v>
      </c>
      <c r="D73" s="38" t="s">
        <v>15</v>
      </c>
      <c r="E73" s="38">
        <v>15</v>
      </c>
      <c r="F73" s="39">
        <v>276</v>
      </c>
      <c r="G73" s="38">
        <v>275.33999999999997</v>
      </c>
      <c r="H73" s="39">
        <v>286</v>
      </c>
      <c r="I73" s="75"/>
      <c r="J73" s="39">
        <f>AVERAGE(F73:H73)</f>
        <v>279.11333333333329</v>
      </c>
      <c r="K73" s="38">
        <v>279.11</v>
      </c>
      <c r="L73" s="40">
        <v>279.11</v>
      </c>
    </row>
    <row r="74" spans="1:12" s="10" customFormat="1" x14ac:dyDescent="0.25">
      <c r="A74" s="104"/>
      <c r="B74" s="107"/>
      <c r="C74" s="107"/>
      <c r="D74" s="107"/>
      <c r="E74" s="107"/>
      <c r="F74" s="107"/>
      <c r="G74" s="107"/>
      <c r="H74" s="107"/>
      <c r="I74" s="107"/>
      <c r="J74" s="107"/>
      <c r="K74" s="108"/>
      <c r="L74" s="49">
        <v>4186.6499999999996</v>
      </c>
    </row>
    <row r="75" spans="1:12" s="10" customFormat="1" ht="24" x14ac:dyDescent="0.25">
      <c r="A75" s="42">
        <v>34</v>
      </c>
      <c r="B75" s="20" t="s">
        <v>75</v>
      </c>
      <c r="C75" s="20" t="s">
        <v>27</v>
      </c>
      <c r="D75" s="38" t="s">
        <v>19</v>
      </c>
      <c r="E75" s="38">
        <v>15</v>
      </c>
      <c r="F75" s="39">
        <v>121</v>
      </c>
      <c r="G75" s="38">
        <v>120.52</v>
      </c>
      <c r="H75" s="39">
        <v>131</v>
      </c>
      <c r="I75" s="75"/>
      <c r="J75" s="39">
        <f>AVERAGE(F75:H75)</f>
        <v>124.17333333333333</v>
      </c>
      <c r="K75" s="38">
        <v>124.17</v>
      </c>
      <c r="L75" s="40">
        <v>124.17</v>
      </c>
    </row>
    <row r="76" spans="1:12" s="10" customFormat="1" x14ac:dyDescent="0.25">
      <c r="A76" s="104"/>
      <c r="B76" s="107"/>
      <c r="C76" s="107"/>
      <c r="D76" s="107"/>
      <c r="E76" s="107"/>
      <c r="F76" s="107"/>
      <c r="G76" s="107"/>
      <c r="H76" s="107"/>
      <c r="I76" s="107"/>
      <c r="J76" s="107"/>
      <c r="K76" s="108"/>
      <c r="L76" s="49">
        <v>1862.55</v>
      </c>
    </row>
    <row r="77" spans="1:12" s="10" customFormat="1" ht="36" x14ac:dyDescent="0.25">
      <c r="A77" s="42">
        <v>35</v>
      </c>
      <c r="B77" s="20" t="s">
        <v>75</v>
      </c>
      <c r="C77" s="20" t="s">
        <v>28</v>
      </c>
      <c r="D77" s="38" t="s">
        <v>15</v>
      </c>
      <c r="E77" s="38">
        <v>7</v>
      </c>
      <c r="F77" s="39">
        <v>122</v>
      </c>
      <c r="G77" s="39">
        <v>121.79</v>
      </c>
      <c r="H77" s="39">
        <v>132</v>
      </c>
      <c r="I77" s="75"/>
      <c r="J77" s="39">
        <f>AVERAGE(F77:H77)</f>
        <v>125.26333333333334</v>
      </c>
      <c r="K77" s="38">
        <v>125.26</v>
      </c>
      <c r="L77" s="40">
        <v>125.26</v>
      </c>
    </row>
    <row r="78" spans="1:12" s="10" customFormat="1" x14ac:dyDescent="0.25">
      <c r="A78" s="104"/>
      <c r="B78" s="107"/>
      <c r="C78" s="107"/>
      <c r="D78" s="107"/>
      <c r="E78" s="107"/>
      <c r="F78" s="107"/>
      <c r="G78" s="107"/>
      <c r="H78" s="107"/>
      <c r="I78" s="107"/>
      <c r="J78" s="107"/>
      <c r="K78" s="108"/>
      <c r="L78" s="49">
        <v>876.82</v>
      </c>
    </row>
    <row r="79" spans="1:12" s="10" customFormat="1" ht="32.25" customHeight="1" x14ac:dyDescent="0.25">
      <c r="A79" s="42">
        <v>36</v>
      </c>
      <c r="B79" s="20" t="s">
        <v>75</v>
      </c>
      <c r="C79" s="20" t="s">
        <v>29</v>
      </c>
      <c r="D79" s="38" t="s">
        <v>15</v>
      </c>
      <c r="E79" s="38">
        <v>1</v>
      </c>
      <c r="F79" s="39">
        <v>163</v>
      </c>
      <c r="G79" s="38">
        <v>162.26</v>
      </c>
      <c r="H79" s="39">
        <v>173</v>
      </c>
      <c r="I79" s="75"/>
      <c r="J79" s="39">
        <v>156.09</v>
      </c>
      <c r="K79" s="38">
        <v>156.09</v>
      </c>
      <c r="L79" s="40">
        <v>156.09</v>
      </c>
    </row>
    <row r="80" spans="1:12" s="10" customFormat="1" x14ac:dyDescent="0.25">
      <c r="A80" s="104"/>
      <c r="B80" s="107"/>
      <c r="C80" s="107"/>
      <c r="D80" s="107"/>
      <c r="E80" s="107"/>
      <c r="F80" s="107"/>
      <c r="G80" s="107"/>
      <c r="H80" s="107"/>
      <c r="I80" s="107"/>
      <c r="J80" s="107"/>
      <c r="K80" s="108"/>
      <c r="L80" s="49">
        <f>E79*J79</f>
        <v>156.09</v>
      </c>
    </row>
    <row r="81" spans="1:12" s="10" customFormat="1" ht="33.75" customHeight="1" x14ac:dyDescent="0.25">
      <c r="A81" s="42">
        <v>37</v>
      </c>
      <c r="B81" s="20" t="s">
        <v>74</v>
      </c>
      <c r="C81" s="20" t="s">
        <v>30</v>
      </c>
      <c r="D81" s="38" t="s">
        <v>15</v>
      </c>
      <c r="E81" s="38">
        <v>13</v>
      </c>
      <c r="F81" s="39">
        <v>370</v>
      </c>
      <c r="G81" s="38">
        <v>369.93</v>
      </c>
      <c r="H81" s="39">
        <v>380</v>
      </c>
      <c r="I81" s="75"/>
      <c r="J81" s="39">
        <f>AVERAGE(F81:H81)</f>
        <v>373.31</v>
      </c>
      <c r="K81" s="38">
        <v>373.31</v>
      </c>
      <c r="L81" s="40">
        <v>373.31</v>
      </c>
    </row>
    <row r="82" spans="1:12" s="10" customFormat="1" x14ac:dyDescent="0.25">
      <c r="A82" s="104"/>
      <c r="B82" s="107"/>
      <c r="C82" s="107"/>
      <c r="D82" s="107"/>
      <c r="E82" s="107"/>
      <c r="F82" s="107"/>
      <c r="G82" s="107"/>
      <c r="H82" s="107"/>
      <c r="I82" s="107"/>
      <c r="J82" s="107"/>
      <c r="K82" s="108"/>
      <c r="L82" s="49">
        <f>E81*J81</f>
        <v>4853.03</v>
      </c>
    </row>
    <row r="83" spans="1:12" s="10" customFormat="1" ht="36" x14ac:dyDescent="0.25">
      <c r="A83" s="42">
        <v>38</v>
      </c>
      <c r="B83" s="20" t="s">
        <v>74</v>
      </c>
      <c r="C83" s="20" t="s">
        <v>31</v>
      </c>
      <c r="D83" s="50" t="s">
        <v>15</v>
      </c>
      <c r="E83" s="38">
        <v>15</v>
      </c>
      <c r="F83" s="39">
        <v>676</v>
      </c>
      <c r="G83" s="38">
        <v>675.18</v>
      </c>
      <c r="H83" s="39">
        <v>686</v>
      </c>
      <c r="I83" s="75"/>
      <c r="J83" s="39">
        <f>AVERAGE(F83:H83)</f>
        <v>679.06</v>
      </c>
      <c r="K83" s="38">
        <v>679.06</v>
      </c>
      <c r="L83" s="40">
        <v>679.06</v>
      </c>
    </row>
    <row r="84" spans="1:12" x14ac:dyDescent="0.25">
      <c r="A84" s="104" t="s">
        <v>18</v>
      </c>
      <c r="B84" s="107"/>
      <c r="C84" s="107"/>
      <c r="D84" s="107"/>
      <c r="E84" s="107"/>
      <c r="F84" s="107"/>
      <c r="G84" s="107"/>
      <c r="H84" s="107"/>
      <c r="I84" s="107"/>
      <c r="J84" s="107"/>
      <c r="K84" s="108"/>
      <c r="L84" s="22">
        <f>E83*J83</f>
        <v>10185.9</v>
      </c>
    </row>
    <row r="85" spans="1:12" ht="36" x14ac:dyDescent="0.25">
      <c r="A85" s="51">
        <v>39</v>
      </c>
      <c r="B85" s="52" t="s">
        <v>74</v>
      </c>
      <c r="C85" s="53" t="s">
        <v>32</v>
      </c>
      <c r="D85" s="28" t="s">
        <v>20</v>
      </c>
      <c r="E85" s="28">
        <v>15</v>
      </c>
      <c r="F85" s="29">
        <v>726</v>
      </c>
      <c r="G85" s="28">
        <v>725.26</v>
      </c>
      <c r="H85" s="29">
        <v>736</v>
      </c>
      <c r="I85" s="32"/>
      <c r="J85" s="29">
        <f>AVERAGE(F85:H85)</f>
        <v>729.0866666666667</v>
      </c>
      <c r="K85" s="28">
        <v>729.09</v>
      </c>
      <c r="L85" s="36">
        <v>729.09</v>
      </c>
    </row>
    <row r="86" spans="1:12" x14ac:dyDescent="0.25">
      <c r="A86" s="110"/>
      <c r="B86" s="111"/>
      <c r="C86" s="111"/>
      <c r="D86" s="111"/>
      <c r="E86" s="111"/>
      <c r="F86" s="111"/>
      <c r="G86" s="111"/>
      <c r="H86" s="111"/>
      <c r="I86" s="111"/>
      <c r="J86" s="111"/>
      <c r="K86" s="112"/>
      <c r="L86" s="22">
        <v>10936.35</v>
      </c>
    </row>
    <row r="87" spans="1:12" ht="36" x14ac:dyDescent="0.25">
      <c r="A87" s="54">
        <v>40</v>
      </c>
      <c r="B87" s="43" t="s">
        <v>74</v>
      </c>
      <c r="C87" s="55" t="s">
        <v>33</v>
      </c>
      <c r="D87" s="56" t="s">
        <v>15</v>
      </c>
      <c r="E87" s="56">
        <v>15</v>
      </c>
      <c r="F87" s="57">
        <v>676</v>
      </c>
      <c r="G87" s="57">
        <v>675.18</v>
      </c>
      <c r="H87" s="57">
        <v>686</v>
      </c>
      <c r="I87" s="57"/>
      <c r="J87" s="57">
        <f>AVERAGE(F87:H87)</f>
        <v>679.06</v>
      </c>
      <c r="K87" s="57">
        <v>679.06</v>
      </c>
      <c r="L87" s="58">
        <v>679.06</v>
      </c>
    </row>
    <row r="88" spans="1:12" x14ac:dyDescent="0.25">
      <c r="A88" s="59" t="s">
        <v>16</v>
      </c>
      <c r="B88" s="60"/>
      <c r="C88" s="60"/>
      <c r="D88" s="61"/>
      <c r="E88" s="61"/>
      <c r="F88" s="61"/>
      <c r="G88" s="61"/>
      <c r="H88" s="61"/>
      <c r="I88" s="60"/>
      <c r="J88" s="62"/>
      <c r="K88" s="63"/>
      <c r="L88" s="22">
        <f>E87*J87</f>
        <v>10185.9</v>
      </c>
    </row>
    <row r="89" spans="1:12" ht="36" x14ac:dyDescent="0.25">
      <c r="A89" s="54">
        <v>41</v>
      </c>
      <c r="B89" s="54" t="s">
        <v>76</v>
      </c>
      <c r="C89" s="55" t="s">
        <v>34</v>
      </c>
      <c r="D89" s="56" t="s">
        <v>15</v>
      </c>
      <c r="E89" s="56">
        <v>1</v>
      </c>
      <c r="F89" s="57">
        <v>695</v>
      </c>
      <c r="G89" s="57">
        <v>694.24</v>
      </c>
      <c r="H89" s="57">
        <v>705</v>
      </c>
      <c r="I89" s="57"/>
      <c r="J89" s="57">
        <f>AVERAGE(F89:H89)</f>
        <v>698.07999999999993</v>
      </c>
      <c r="K89" s="57">
        <v>698.08</v>
      </c>
      <c r="L89" s="58">
        <v>698.08</v>
      </c>
    </row>
    <row r="90" spans="1:12" x14ac:dyDescent="0.25">
      <c r="A90" s="89" t="s">
        <v>16</v>
      </c>
      <c r="B90" s="90"/>
      <c r="C90" s="79"/>
      <c r="D90" s="79"/>
      <c r="E90" s="79"/>
      <c r="F90" s="64"/>
      <c r="G90" s="64"/>
      <c r="H90" s="64"/>
      <c r="I90" s="64"/>
      <c r="J90" s="65"/>
      <c r="K90" s="66"/>
      <c r="L90" s="67">
        <f>E89*J89</f>
        <v>698.07999999999993</v>
      </c>
    </row>
    <row r="91" spans="1:12" ht="24" x14ac:dyDescent="0.25">
      <c r="A91" s="43">
        <v>42</v>
      </c>
      <c r="B91" s="43" t="s">
        <v>75</v>
      </c>
      <c r="C91" s="43" t="s">
        <v>63</v>
      </c>
      <c r="D91" s="44" t="s">
        <v>15</v>
      </c>
      <c r="E91" s="44">
        <v>8</v>
      </c>
      <c r="F91" s="68">
        <v>359</v>
      </c>
      <c r="G91" s="68">
        <v>358.11</v>
      </c>
      <c r="H91" s="68">
        <v>369</v>
      </c>
      <c r="I91" s="66"/>
      <c r="J91" s="68">
        <f>AVERAGE(F91:H91)</f>
        <v>362.03666666666669</v>
      </c>
      <c r="K91" s="68">
        <v>362.04</v>
      </c>
      <c r="L91" s="69">
        <v>362.04</v>
      </c>
    </row>
    <row r="92" spans="1:12" x14ac:dyDescent="0.25">
      <c r="A92" s="89" t="s">
        <v>16</v>
      </c>
      <c r="B92" s="91"/>
      <c r="C92" s="79"/>
      <c r="D92" s="70"/>
      <c r="E92" s="70"/>
      <c r="F92" s="71"/>
      <c r="G92" s="71"/>
      <c r="H92" s="71"/>
      <c r="I92" s="64"/>
      <c r="J92" s="72"/>
      <c r="K92" s="68"/>
      <c r="L92" s="67">
        <v>2896.32</v>
      </c>
    </row>
    <row r="93" spans="1:12" ht="24" x14ac:dyDescent="0.25">
      <c r="A93" s="43">
        <v>43</v>
      </c>
      <c r="B93" s="43" t="s">
        <v>75</v>
      </c>
      <c r="C93" s="43" t="s">
        <v>35</v>
      </c>
      <c r="D93" s="44" t="s">
        <v>15</v>
      </c>
      <c r="E93" s="44">
        <v>1</v>
      </c>
      <c r="F93" s="68">
        <v>186</v>
      </c>
      <c r="G93" s="68">
        <v>185.33</v>
      </c>
      <c r="H93" s="68">
        <v>196</v>
      </c>
      <c r="I93" s="66"/>
      <c r="J93" s="68">
        <f>AVERAGE(F93:H93)</f>
        <v>189.11</v>
      </c>
      <c r="K93" s="68">
        <v>189.11</v>
      </c>
      <c r="L93" s="69">
        <v>189.11</v>
      </c>
    </row>
    <row r="94" spans="1:12" x14ac:dyDescent="0.25">
      <c r="A94" s="89" t="s">
        <v>16</v>
      </c>
      <c r="B94" s="90"/>
      <c r="C94" s="79"/>
      <c r="D94" s="70"/>
      <c r="E94" s="70"/>
      <c r="F94" s="71"/>
      <c r="G94" s="71"/>
      <c r="H94" s="71"/>
      <c r="I94" s="64"/>
      <c r="J94" s="72"/>
      <c r="K94" s="68"/>
      <c r="L94" s="67">
        <f>E93*J93</f>
        <v>189.11</v>
      </c>
    </row>
    <row r="95" spans="1:12" ht="24" x14ac:dyDescent="0.25">
      <c r="A95" s="43">
        <v>44</v>
      </c>
      <c r="B95" s="43" t="s">
        <v>75</v>
      </c>
      <c r="C95" s="43" t="s">
        <v>36</v>
      </c>
      <c r="D95" s="44" t="s">
        <v>15</v>
      </c>
      <c r="E95" s="44">
        <v>1</v>
      </c>
      <c r="F95" s="68">
        <v>231</v>
      </c>
      <c r="G95" s="68">
        <v>230.4</v>
      </c>
      <c r="H95" s="68">
        <v>241</v>
      </c>
      <c r="I95" s="66"/>
      <c r="J95" s="68">
        <f>AVERAGE(F95:H95)</f>
        <v>234.13333333333333</v>
      </c>
      <c r="K95" s="68">
        <v>234.13</v>
      </c>
      <c r="L95" s="69">
        <v>234.13</v>
      </c>
    </row>
    <row r="96" spans="1:12" x14ac:dyDescent="0.25">
      <c r="A96" s="89" t="s">
        <v>16</v>
      </c>
      <c r="B96" s="91"/>
      <c r="C96" s="79"/>
      <c r="D96" s="70"/>
      <c r="E96" s="70"/>
      <c r="F96" s="71"/>
      <c r="G96" s="71"/>
      <c r="H96" s="71"/>
      <c r="I96" s="64"/>
      <c r="J96" s="72"/>
      <c r="K96" s="68"/>
      <c r="L96" s="67">
        <f>E95*J95</f>
        <v>234.13333333333333</v>
      </c>
    </row>
    <row r="97" spans="1:12" ht="24" x14ac:dyDescent="0.25">
      <c r="A97" s="43">
        <v>45</v>
      </c>
      <c r="B97" s="43" t="s">
        <v>77</v>
      </c>
      <c r="C97" s="43" t="s">
        <v>37</v>
      </c>
      <c r="D97" s="44" t="s">
        <v>15</v>
      </c>
      <c r="E97" s="44">
        <v>2</v>
      </c>
      <c r="F97" s="68">
        <v>109</v>
      </c>
      <c r="G97" s="68">
        <v>108.21</v>
      </c>
      <c r="H97" s="68">
        <v>119</v>
      </c>
      <c r="I97" s="66"/>
      <c r="J97" s="68">
        <f>AVERAGE(F97:H97)</f>
        <v>112.07</v>
      </c>
      <c r="K97" s="68">
        <v>112.07</v>
      </c>
      <c r="L97" s="69">
        <v>112.07</v>
      </c>
    </row>
    <row r="98" spans="1:12" x14ac:dyDescent="0.25">
      <c r="A98" s="89" t="s">
        <v>16</v>
      </c>
      <c r="B98" s="91"/>
      <c r="C98" s="79"/>
      <c r="D98" s="70"/>
      <c r="E98" s="70"/>
      <c r="F98" s="71"/>
      <c r="G98" s="71"/>
      <c r="H98" s="71"/>
      <c r="I98" s="64"/>
      <c r="J98" s="72"/>
      <c r="K98" s="68"/>
      <c r="L98" s="67">
        <f>E97*J97</f>
        <v>224.14</v>
      </c>
    </row>
    <row r="99" spans="1:12" ht="24" x14ac:dyDescent="0.25">
      <c r="A99" s="43">
        <v>46</v>
      </c>
      <c r="B99" s="43" t="s">
        <v>77</v>
      </c>
      <c r="C99" s="43" t="s">
        <v>38</v>
      </c>
      <c r="D99" s="44" t="s">
        <v>15</v>
      </c>
      <c r="E99" s="44">
        <v>2</v>
      </c>
      <c r="F99" s="68">
        <v>131</v>
      </c>
      <c r="G99" s="68">
        <v>130.72</v>
      </c>
      <c r="H99" s="68">
        <v>141</v>
      </c>
      <c r="I99" s="66"/>
      <c r="J99" s="68">
        <f>AVERAGE(F99:H99)</f>
        <v>134.24</v>
      </c>
      <c r="K99" s="68">
        <v>134.24</v>
      </c>
      <c r="L99" s="69">
        <v>134.24</v>
      </c>
    </row>
    <row r="100" spans="1:12" x14ac:dyDescent="0.25">
      <c r="A100" s="89" t="s">
        <v>16</v>
      </c>
      <c r="B100" s="91"/>
      <c r="C100" s="79"/>
      <c r="D100" s="70"/>
      <c r="E100" s="70"/>
      <c r="F100" s="71"/>
      <c r="G100" s="71"/>
      <c r="H100" s="71"/>
      <c r="I100" s="64"/>
      <c r="J100" s="72"/>
      <c r="K100" s="68"/>
      <c r="L100" s="67">
        <f>E99*J99</f>
        <v>268.48</v>
      </c>
    </row>
    <row r="101" spans="1:12" ht="24" x14ac:dyDescent="0.25">
      <c r="A101" s="43">
        <v>47</v>
      </c>
      <c r="B101" s="43" t="s">
        <v>77</v>
      </c>
      <c r="C101" s="43" t="s">
        <v>39</v>
      </c>
      <c r="D101" s="44" t="s">
        <v>15</v>
      </c>
      <c r="E101" s="44">
        <v>2</v>
      </c>
      <c r="F101" s="68">
        <v>113</v>
      </c>
      <c r="G101" s="68">
        <v>112.9</v>
      </c>
      <c r="H101" s="68">
        <v>123</v>
      </c>
      <c r="I101" s="66"/>
      <c r="J101" s="68">
        <f>AVERAGE(F101:H101)</f>
        <v>116.3</v>
      </c>
      <c r="K101" s="68">
        <v>116.3</v>
      </c>
      <c r="L101" s="69">
        <v>116.3</v>
      </c>
    </row>
    <row r="102" spans="1:12" x14ac:dyDescent="0.25">
      <c r="A102" s="89" t="s">
        <v>16</v>
      </c>
      <c r="B102" s="90"/>
      <c r="C102" s="79"/>
      <c r="D102" s="70"/>
      <c r="E102" s="70"/>
      <c r="F102" s="71"/>
      <c r="G102" s="71"/>
      <c r="H102" s="71"/>
      <c r="I102" s="64"/>
      <c r="J102" s="72"/>
      <c r="K102" s="68"/>
      <c r="L102" s="67">
        <f>E101*J101</f>
        <v>232.6</v>
      </c>
    </row>
    <row r="103" spans="1:12" ht="24" x14ac:dyDescent="0.25">
      <c r="A103" s="43">
        <v>48</v>
      </c>
      <c r="B103" s="43" t="s">
        <v>77</v>
      </c>
      <c r="C103" s="43" t="s">
        <v>40</v>
      </c>
      <c r="D103" s="44" t="s">
        <v>15</v>
      </c>
      <c r="E103" s="44">
        <v>2</v>
      </c>
      <c r="F103" s="68">
        <v>131</v>
      </c>
      <c r="G103" s="68">
        <v>130.72</v>
      </c>
      <c r="H103" s="68">
        <v>141</v>
      </c>
      <c r="I103" s="66"/>
      <c r="J103" s="68">
        <f>AVERAGE(F103:H103)</f>
        <v>134.24</v>
      </c>
      <c r="K103" s="68">
        <v>134.24</v>
      </c>
      <c r="L103" s="69">
        <v>134.24</v>
      </c>
    </row>
    <row r="104" spans="1:12" x14ac:dyDescent="0.25">
      <c r="A104" s="89" t="s">
        <v>16</v>
      </c>
      <c r="B104" s="91"/>
      <c r="C104" s="79"/>
      <c r="D104" s="70"/>
      <c r="E104" s="70"/>
      <c r="F104" s="71"/>
      <c r="G104" s="71"/>
      <c r="H104" s="71"/>
      <c r="I104" s="64"/>
      <c r="J104" s="72"/>
      <c r="K104" s="68"/>
      <c r="L104" s="67">
        <f>E103*J103</f>
        <v>268.48</v>
      </c>
    </row>
    <row r="105" spans="1:12" ht="24" x14ac:dyDescent="0.25">
      <c r="A105" s="43">
        <v>49</v>
      </c>
      <c r="B105" s="43" t="s">
        <v>77</v>
      </c>
      <c r="C105" s="43" t="s">
        <v>41</v>
      </c>
      <c r="D105" s="44" t="s">
        <v>15</v>
      </c>
      <c r="E105" s="44">
        <v>3</v>
      </c>
      <c r="F105" s="68">
        <v>202</v>
      </c>
      <c r="G105" s="68">
        <v>201.6</v>
      </c>
      <c r="H105" s="68">
        <v>212</v>
      </c>
      <c r="I105" s="66"/>
      <c r="J105" s="68">
        <f>AVERAGE(F105:H105)</f>
        <v>205.20000000000002</v>
      </c>
      <c r="K105" s="68">
        <v>205.2</v>
      </c>
      <c r="L105" s="69">
        <v>205.2</v>
      </c>
    </row>
    <row r="106" spans="1:12" x14ac:dyDescent="0.25">
      <c r="A106" s="89" t="s">
        <v>16</v>
      </c>
      <c r="B106" s="91"/>
      <c r="C106" s="79"/>
      <c r="D106" s="70"/>
      <c r="E106" s="70"/>
      <c r="F106" s="71"/>
      <c r="G106" s="71"/>
      <c r="H106" s="71"/>
      <c r="I106" s="64"/>
      <c r="J106" s="72"/>
      <c r="K106" s="68"/>
      <c r="L106" s="67">
        <f>E105*J105</f>
        <v>615.6</v>
      </c>
    </row>
    <row r="107" spans="1:12" ht="24" x14ac:dyDescent="0.25">
      <c r="A107" s="43">
        <v>50</v>
      </c>
      <c r="B107" s="43" t="s">
        <v>75</v>
      </c>
      <c r="C107" s="43" t="s">
        <v>64</v>
      </c>
      <c r="D107" s="44" t="s">
        <v>15</v>
      </c>
      <c r="E107" s="44">
        <v>8</v>
      </c>
      <c r="F107" s="68">
        <v>120</v>
      </c>
      <c r="G107" s="68">
        <v>120</v>
      </c>
      <c r="H107" s="68">
        <v>130</v>
      </c>
      <c r="I107" s="66"/>
      <c r="J107" s="68">
        <f>AVERAGE(F107:H107)</f>
        <v>123.33333333333333</v>
      </c>
      <c r="K107" s="68">
        <v>123.33</v>
      </c>
      <c r="L107" s="69">
        <v>123.33</v>
      </c>
    </row>
    <row r="108" spans="1:12" x14ac:dyDescent="0.25">
      <c r="A108" s="73"/>
      <c r="B108" s="79"/>
      <c r="C108" s="79"/>
      <c r="D108" s="79"/>
      <c r="E108" s="79"/>
      <c r="F108" s="64"/>
      <c r="G108" s="64"/>
      <c r="H108" s="64"/>
      <c r="I108" s="64"/>
      <c r="J108" s="65"/>
      <c r="K108" s="66"/>
      <c r="L108" s="67">
        <v>986.64</v>
      </c>
    </row>
    <row r="109" spans="1:12" ht="24" x14ac:dyDescent="0.25">
      <c r="A109" s="78">
        <v>51</v>
      </c>
      <c r="B109" s="43" t="s">
        <v>75</v>
      </c>
      <c r="C109" s="79" t="s">
        <v>42</v>
      </c>
      <c r="D109" s="43" t="s">
        <v>19</v>
      </c>
      <c r="E109" s="43">
        <v>13</v>
      </c>
      <c r="F109" s="64">
        <v>848</v>
      </c>
      <c r="G109" s="79">
        <v>847.55</v>
      </c>
      <c r="H109" s="64">
        <v>858</v>
      </c>
      <c r="I109" s="79"/>
      <c r="J109" s="65">
        <f>AVERAGE(F109:H109)</f>
        <v>851.18333333333339</v>
      </c>
      <c r="K109" s="43">
        <v>851.18</v>
      </c>
      <c r="L109" s="74">
        <v>851.18</v>
      </c>
    </row>
    <row r="110" spans="1:12" x14ac:dyDescent="0.25">
      <c r="A110" s="89" t="s">
        <v>16</v>
      </c>
      <c r="B110" s="109"/>
      <c r="C110" s="79"/>
      <c r="D110" s="43"/>
      <c r="E110" s="43"/>
      <c r="F110" s="79"/>
      <c r="G110" s="79"/>
      <c r="H110" s="79"/>
      <c r="I110" s="79"/>
      <c r="J110" s="81"/>
      <c r="K110" s="43"/>
      <c r="L110" s="21">
        <v>11065.34</v>
      </c>
    </row>
    <row r="111" spans="1:12" x14ac:dyDescent="0.25">
      <c r="A111" s="92" t="s">
        <v>17</v>
      </c>
      <c r="B111" s="92"/>
      <c r="C111" s="92"/>
      <c r="D111" s="92"/>
      <c r="E111" s="92"/>
      <c r="F111" s="92"/>
      <c r="G111" s="92"/>
      <c r="H111" s="92"/>
      <c r="I111" s="92"/>
      <c r="J111" s="92"/>
      <c r="K111" s="82"/>
      <c r="L111" s="24">
        <f>L10+L12+L14+L16+L18+L20+L22+L24+L26+L28+L30+L32+L34+L36+L38+L40+L42+L44+L46+L48+L50+L52+L54+L56+L58+L60+L62+L64+L66+L68+L70+L72+L74+L76+L78+L80+L82+L84+L86+L88+L90+L92+L94+L96+L98+L100+L102+L104+L106+L108+L110</f>
        <v>262422.37333333335</v>
      </c>
    </row>
    <row r="112" spans="1:12" x14ac:dyDescent="0.25">
      <c r="A112" s="2"/>
      <c r="B112" s="2"/>
      <c r="C112" s="2"/>
      <c r="D112" s="14"/>
      <c r="E112" s="14"/>
      <c r="F112" s="14"/>
      <c r="G112" s="14"/>
      <c r="H112" s="14"/>
      <c r="I112" s="2"/>
      <c r="J112" s="14"/>
      <c r="K112" s="14"/>
      <c r="L112" s="12"/>
    </row>
    <row r="113" spans="1:12" ht="14.25" customHeight="1" x14ac:dyDescent="0.25">
      <c r="A113" s="3">
        <v>1</v>
      </c>
      <c r="B113" s="87" t="s">
        <v>65</v>
      </c>
      <c r="C113" s="87"/>
      <c r="D113" s="15"/>
      <c r="E113" s="15"/>
      <c r="F113" s="15"/>
      <c r="G113" s="15"/>
      <c r="H113" s="15"/>
      <c r="I113" s="4"/>
      <c r="J113" s="15"/>
      <c r="K113" s="15"/>
      <c r="L113" s="4"/>
    </row>
    <row r="114" spans="1:12" ht="14.25" customHeight="1" x14ac:dyDescent="0.25">
      <c r="A114" s="3">
        <v>2</v>
      </c>
      <c r="B114" s="87" t="s">
        <v>65</v>
      </c>
      <c r="C114" s="87"/>
      <c r="D114" s="15"/>
      <c r="E114" s="15"/>
      <c r="F114" s="15"/>
      <c r="G114" s="15"/>
      <c r="H114" s="15"/>
      <c r="I114" s="4"/>
      <c r="J114" s="15"/>
      <c r="K114" s="15"/>
      <c r="L114" s="5"/>
    </row>
    <row r="115" spans="1:12" ht="14.25" customHeight="1" x14ac:dyDescent="0.25">
      <c r="A115" s="3">
        <v>3</v>
      </c>
      <c r="B115" s="87" t="s">
        <v>65</v>
      </c>
      <c r="C115" s="87"/>
      <c r="D115" s="15"/>
      <c r="E115" s="15"/>
      <c r="F115" s="15"/>
      <c r="G115" s="15"/>
      <c r="H115" s="15"/>
      <c r="I115" s="4"/>
      <c r="J115" s="15"/>
      <c r="K115" s="15"/>
      <c r="L115" s="4"/>
    </row>
    <row r="116" spans="1:12" ht="14.25" customHeight="1" x14ac:dyDescent="0.25">
      <c r="A116" s="4"/>
      <c r="B116" s="4"/>
      <c r="C116" s="4"/>
      <c r="D116" s="15"/>
      <c r="E116" s="15"/>
      <c r="F116" s="15"/>
      <c r="G116" s="15"/>
      <c r="H116" s="15"/>
      <c r="I116" s="4"/>
      <c r="J116" s="15"/>
      <c r="K116" s="15"/>
      <c r="L116" s="4"/>
    </row>
    <row r="117" spans="1:12" ht="15.75" x14ac:dyDescent="0.25">
      <c r="A117" s="88" t="s">
        <v>79</v>
      </c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</row>
    <row r="118" spans="1:12" ht="15.75" x14ac:dyDescent="0.25">
      <c r="A118" s="80" t="s">
        <v>80</v>
      </c>
      <c r="B118" s="8"/>
      <c r="C118" s="8"/>
      <c r="D118" s="17"/>
      <c r="E118" s="17"/>
      <c r="F118" s="17"/>
      <c r="G118" s="17"/>
      <c r="H118" s="17"/>
      <c r="I118" s="8"/>
      <c r="J118" s="16"/>
      <c r="K118" s="16"/>
      <c r="L118" s="6"/>
    </row>
    <row r="119" spans="1:12" ht="15.75" x14ac:dyDescent="0.25">
      <c r="A119" s="80" t="s">
        <v>81</v>
      </c>
      <c r="B119" s="9"/>
      <c r="C119" s="9"/>
      <c r="D119" s="18"/>
      <c r="E119" s="18"/>
      <c r="F119" s="18"/>
      <c r="G119" s="16"/>
      <c r="H119" s="16"/>
      <c r="I119" s="7"/>
      <c r="J119" s="16"/>
      <c r="K119" s="16"/>
      <c r="L119" s="6"/>
    </row>
    <row r="120" spans="1:12" x14ac:dyDescent="0.25">
      <c r="A120" s="7"/>
      <c r="B120" s="7"/>
      <c r="C120" s="7"/>
      <c r="D120" s="16"/>
      <c r="E120" s="16"/>
      <c r="F120" s="16"/>
      <c r="G120" s="16"/>
      <c r="H120" s="16"/>
      <c r="I120" s="7"/>
      <c r="J120" s="16"/>
      <c r="K120" s="16"/>
      <c r="L120" s="6"/>
    </row>
    <row r="121" spans="1:12" x14ac:dyDescent="0.25">
      <c r="A121" s="7"/>
      <c r="B121" s="7"/>
      <c r="C121" s="7"/>
      <c r="D121" s="16"/>
      <c r="E121" s="16"/>
      <c r="F121" s="16"/>
      <c r="G121" s="16"/>
      <c r="H121" s="16"/>
      <c r="I121" s="7"/>
      <c r="J121" s="16"/>
      <c r="K121" s="16"/>
      <c r="L121" s="6"/>
    </row>
    <row r="122" spans="1:12" x14ac:dyDescent="0.25">
      <c r="A122" s="7"/>
      <c r="B122" s="7"/>
      <c r="C122" s="7"/>
      <c r="D122" s="16"/>
      <c r="E122" s="16"/>
      <c r="F122" s="16"/>
      <c r="G122" s="16"/>
      <c r="H122" s="16"/>
      <c r="I122" s="7"/>
      <c r="J122" s="16"/>
      <c r="K122" s="16"/>
      <c r="L122" s="6"/>
    </row>
    <row r="123" spans="1:12" x14ac:dyDescent="0.25">
      <c r="A123" s="7"/>
      <c r="B123" s="7"/>
      <c r="C123" s="7"/>
      <c r="D123" s="16"/>
      <c r="E123" s="16"/>
      <c r="F123" s="16"/>
      <c r="G123" s="16"/>
      <c r="H123" s="16"/>
      <c r="I123" s="7"/>
      <c r="J123" s="16"/>
      <c r="K123" s="16"/>
      <c r="L123" s="6"/>
    </row>
    <row r="124" spans="1:12" x14ac:dyDescent="0.25">
      <c r="A124" s="7"/>
      <c r="B124" s="7"/>
      <c r="C124" s="7"/>
      <c r="D124" s="16"/>
      <c r="E124" s="16"/>
      <c r="F124" s="16"/>
      <c r="G124" s="16"/>
      <c r="H124" s="16"/>
      <c r="I124" s="7"/>
      <c r="J124" s="16"/>
      <c r="K124" s="16"/>
      <c r="L124" s="6"/>
    </row>
    <row r="125" spans="1:12" x14ac:dyDescent="0.25">
      <c r="A125" s="7"/>
      <c r="B125" s="7"/>
      <c r="C125" s="7"/>
      <c r="D125" s="16"/>
      <c r="E125" s="16"/>
      <c r="F125" s="16"/>
      <c r="G125" s="16"/>
      <c r="H125" s="16"/>
      <c r="I125" s="7"/>
      <c r="J125" s="16"/>
      <c r="K125" s="16"/>
      <c r="L125" s="6"/>
    </row>
  </sheetData>
  <mergeCells count="64">
    <mergeCell ref="A62:K62"/>
    <mergeCell ref="A64:K64"/>
    <mergeCell ref="A84:K84"/>
    <mergeCell ref="A66:K66"/>
    <mergeCell ref="A68:K68"/>
    <mergeCell ref="A70:K70"/>
    <mergeCell ref="A72:K72"/>
    <mergeCell ref="A74:K74"/>
    <mergeCell ref="A76:K76"/>
    <mergeCell ref="A78:K78"/>
    <mergeCell ref="A80:K80"/>
    <mergeCell ref="A82:K82"/>
    <mergeCell ref="A54:K54"/>
    <mergeCell ref="A56:K56"/>
    <mergeCell ref="A58:K58"/>
    <mergeCell ref="A60:K60"/>
    <mergeCell ref="A20:K20"/>
    <mergeCell ref="A22:K22"/>
    <mergeCell ref="A24:K24"/>
    <mergeCell ref="A26:K26"/>
    <mergeCell ref="A50:K50"/>
    <mergeCell ref="A52:K52"/>
    <mergeCell ref="A14:K14"/>
    <mergeCell ref="A16:K16"/>
    <mergeCell ref="A18:K18"/>
    <mergeCell ref="A110:B110"/>
    <mergeCell ref="A86:K86"/>
    <mergeCell ref="A28:K28"/>
    <mergeCell ref="A30:K30"/>
    <mergeCell ref="A32:K32"/>
    <mergeCell ref="A34:K34"/>
    <mergeCell ref="A36:K36"/>
    <mergeCell ref="A38:K38"/>
    <mergeCell ref="A40:K40"/>
    <mergeCell ref="A42:K42"/>
    <mergeCell ref="A44:K44"/>
    <mergeCell ref="A46:K46"/>
    <mergeCell ref="A48:K48"/>
    <mergeCell ref="A2:L2"/>
    <mergeCell ref="A6:L6"/>
    <mergeCell ref="A7:A8"/>
    <mergeCell ref="B7:B8"/>
    <mergeCell ref="C7:C8"/>
    <mergeCell ref="D7:D8"/>
    <mergeCell ref="E7:E8"/>
    <mergeCell ref="F7:I7"/>
    <mergeCell ref="J7:J8"/>
    <mergeCell ref="K7:K8"/>
    <mergeCell ref="B4:L4"/>
    <mergeCell ref="L7:L8"/>
    <mergeCell ref="B115:C115"/>
    <mergeCell ref="A117:L117"/>
    <mergeCell ref="B114:C114"/>
    <mergeCell ref="B113:C113"/>
    <mergeCell ref="A90:B90"/>
    <mergeCell ref="A92:B92"/>
    <mergeCell ref="A94:B94"/>
    <mergeCell ref="A96:B96"/>
    <mergeCell ref="A98:B98"/>
    <mergeCell ref="A100:B100"/>
    <mergeCell ref="A102:B102"/>
    <mergeCell ref="A104:B104"/>
    <mergeCell ref="A106:B106"/>
    <mergeCell ref="A111:J11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"/>
  <sheetViews>
    <sheetView tabSelected="1" workbookViewId="0">
      <selection activeCell="C3" sqref="C3"/>
    </sheetView>
  </sheetViews>
  <sheetFormatPr defaultRowHeight="15" x14ac:dyDescent="0.25"/>
  <cols>
    <col min="1" max="1" width="5.5703125" customWidth="1"/>
    <col min="2" max="2" width="12.28515625" customWidth="1"/>
    <col min="3" max="3" width="41.28515625" customWidth="1"/>
    <col min="4" max="4" width="7.140625" style="19" customWidth="1"/>
    <col min="5" max="5" width="6.140625" style="19" customWidth="1"/>
    <col min="6" max="8" width="9.140625" style="19"/>
    <col min="9" max="9" width="0" hidden="1" customWidth="1"/>
    <col min="10" max="10" width="8.140625" style="19" customWidth="1"/>
    <col min="11" max="11" width="7" style="19" customWidth="1"/>
    <col min="12" max="12" width="21.7109375" style="13" customWidth="1"/>
  </cols>
  <sheetData>
    <row r="2" spans="1:12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x14ac:dyDescent="0.25">
      <c r="A4" s="83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2" x14ac:dyDescent="0.25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1:12" x14ac:dyDescent="0.25">
      <c r="A7" s="95"/>
      <c r="B7" s="96"/>
      <c r="C7" s="96"/>
      <c r="D7" s="96"/>
      <c r="E7" s="96"/>
      <c r="F7" s="97"/>
      <c r="G7" s="98"/>
      <c r="H7" s="98"/>
      <c r="I7" s="98"/>
      <c r="J7" s="96"/>
      <c r="K7" s="99"/>
      <c r="L7" s="102"/>
    </row>
    <row r="8" spans="1:12" x14ac:dyDescent="0.25">
      <c r="A8" s="95"/>
      <c r="B8" s="96"/>
      <c r="C8" s="96"/>
      <c r="D8" s="96"/>
      <c r="E8" s="96"/>
      <c r="F8" s="84"/>
      <c r="G8" s="84"/>
      <c r="H8" s="84"/>
      <c r="I8" s="84"/>
      <c r="J8" s="96"/>
      <c r="K8" s="100"/>
      <c r="L8" s="103"/>
    </row>
    <row r="9" spans="1:12" x14ac:dyDescent="0.25">
      <c r="A9" s="26"/>
      <c r="B9" s="26"/>
      <c r="C9" s="27"/>
      <c r="D9" s="28"/>
      <c r="E9" s="28"/>
      <c r="F9" s="29"/>
      <c r="G9" s="29"/>
      <c r="H9" s="29"/>
      <c r="I9" s="29"/>
      <c r="J9" s="29"/>
      <c r="K9" s="29"/>
      <c r="L9" s="30"/>
    </row>
    <row r="10" spans="1:12" x14ac:dyDescent="0.25">
      <c r="A10" s="31"/>
      <c r="B10" s="32"/>
      <c r="C10" s="32"/>
      <c r="D10" s="85"/>
      <c r="E10" s="85"/>
      <c r="F10" s="85"/>
      <c r="G10" s="85"/>
      <c r="H10" s="85"/>
      <c r="I10" s="32"/>
      <c r="J10" s="86"/>
      <c r="K10" s="35"/>
      <c r="L10" s="22"/>
    </row>
    <row r="11" spans="1:12" x14ac:dyDescent="0.25">
      <c r="A11" s="26"/>
      <c r="B11" s="26"/>
      <c r="C11" s="27"/>
      <c r="D11" s="28"/>
      <c r="E11" s="28"/>
      <c r="F11" s="29"/>
      <c r="G11" s="29"/>
      <c r="H11" s="29"/>
      <c r="I11" s="29"/>
      <c r="J11" s="29"/>
      <c r="K11" s="29"/>
      <c r="L11" s="30"/>
    </row>
    <row r="12" spans="1:12" x14ac:dyDescent="0.25">
      <c r="A12" s="31"/>
      <c r="B12" s="32"/>
      <c r="C12" s="32"/>
      <c r="D12" s="85"/>
      <c r="E12" s="85"/>
      <c r="F12" s="85"/>
      <c r="G12" s="85"/>
      <c r="H12" s="85"/>
      <c r="I12" s="32"/>
      <c r="J12" s="86"/>
      <c r="K12" s="35"/>
      <c r="L12" s="22"/>
    </row>
    <row r="13" spans="1:12" x14ac:dyDescent="0.25">
      <c r="A13" s="26"/>
      <c r="B13" s="26"/>
      <c r="C13" s="27"/>
      <c r="D13" s="28"/>
      <c r="E13" s="28"/>
      <c r="F13" s="29"/>
      <c r="G13" s="29"/>
      <c r="H13" s="29"/>
      <c r="I13" s="29"/>
      <c r="J13" s="29"/>
      <c r="K13" s="29"/>
      <c r="L13" s="36"/>
    </row>
    <row r="14" spans="1:12" x14ac:dyDescent="0.25">
      <c r="A14" s="104"/>
      <c r="B14" s="105"/>
      <c r="C14" s="105"/>
      <c r="D14" s="105"/>
      <c r="E14" s="105"/>
      <c r="F14" s="105"/>
      <c r="G14" s="105"/>
      <c r="H14" s="105"/>
      <c r="I14" s="105"/>
      <c r="J14" s="105"/>
      <c r="K14" s="106"/>
      <c r="L14" s="22"/>
    </row>
    <row r="15" spans="1:12" x14ac:dyDescent="0.25">
      <c r="A15" s="26"/>
      <c r="B15" s="26"/>
      <c r="C15" s="27"/>
      <c r="D15" s="28"/>
      <c r="E15" s="28"/>
      <c r="F15" s="29"/>
      <c r="G15" s="29"/>
      <c r="H15" s="29"/>
      <c r="I15" s="37"/>
      <c r="J15" s="29"/>
      <c r="K15" s="29"/>
      <c r="L15" s="36"/>
    </row>
    <row r="16" spans="1:12" x14ac:dyDescent="0.25">
      <c r="A16" s="113"/>
      <c r="B16" s="114"/>
      <c r="C16" s="114"/>
      <c r="D16" s="114"/>
      <c r="E16" s="114"/>
      <c r="F16" s="114"/>
      <c r="G16" s="114"/>
      <c r="H16" s="114"/>
      <c r="I16" s="114"/>
      <c r="J16" s="114"/>
      <c r="K16" s="115"/>
      <c r="L16" s="36"/>
    </row>
    <row r="17" spans="1:12" x14ac:dyDescent="0.25">
      <c r="A17" s="26"/>
      <c r="B17" s="26"/>
      <c r="C17" s="27"/>
      <c r="D17" s="28"/>
      <c r="E17" s="28"/>
      <c r="F17" s="29"/>
      <c r="G17" s="29"/>
      <c r="H17" s="29"/>
      <c r="I17" s="37"/>
      <c r="J17" s="29"/>
      <c r="K17" s="29"/>
      <c r="L17" s="36"/>
    </row>
    <row r="18" spans="1:12" x14ac:dyDescent="0.25">
      <c r="A18" s="104"/>
      <c r="B18" s="105"/>
      <c r="C18" s="105"/>
      <c r="D18" s="105"/>
      <c r="E18" s="105"/>
      <c r="F18" s="105"/>
      <c r="G18" s="105"/>
      <c r="H18" s="105"/>
      <c r="I18" s="105"/>
      <c r="J18" s="105"/>
      <c r="K18" s="106"/>
      <c r="L18" s="22"/>
    </row>
    <row r="19" spans="1:12" x14ac:dyDescent="0.25">
      <c r="A19" s="26"/>
      <c r="B19" s="26"/>
      <c r="C19" s="27"/>
      <c r="D19" s="28"/>
      <c r="E19" s="28"/>
      <c r="F19" s="29"/>
      <c r="G19" s="29"/>
      <c r="H19" s="37"/>
      <c r="I19" s="37"/>
      <c r="J19" s="29"/>
      <c r="K19" s="29"/>
      <c r="L19" s="36"/>
    </row>
    <row r="20" spans="1:12" x14ac:dyDescent="0.25">
      <c r="A20" s="104"/>
      <c r="B20" s="105"/>
      <c r="C20" s="105"/>
      <c r="D20" s="105"/>
      <c r="E20" s="105"/>
      <c r="F20" s="105"/>
      <c r="G20" s="105"/>
      <c r="H20" s="105"/>
      <c r="I20" s="105"/>
      <c r="J20" s="105"/>
      <c r="K20" s="106"/>
      <c r="L20" s="22"/>
    </row>
    <row r="21" spans="1:12" x14ac:dyDescent="0.25">
      <c r="A21" s="104"/>
      <c r="B21" s="107"/>
      <c r="C21" s="107"/>
      <c r="D21" s="107"/>
      <c r="E21" s="107"/>
      <c r="F21" s="107"/>
      <c r="G21" s="107"/>
      <c r="H21" s="107"/>
      <c r="I21" s="107"/>
      <c r="J21" s="107"/>
      <c r="K21" s="108"/>
      <c r="L21" s="22"/>
    </row>
    <row r="22" spans="1:12" x14ac:dyDescent="0.25">
      <c r="A22" s="2"/>
      <c r="B22" s="2"/>
      <c r="C22" s="2"/>
      <c r="D22" s="14"/>
      <c r="E22" s="14"/>
      <c r="F22" s="14"/>
      <c r="G22" s="14"/>
      <c r="H22" s="14"/>
      <c r="I22" s="2"/>
      <c r="J22" s="14"/>
      <c r="K22" s="14"/>
      <c r="L22" s="12"/>
    </row>
    <row r="23" spans="1:12" x14ac:dyDescent="0.25">
      <c r="A23" s="7"/>
      <c r="B23" s="7"/>
      <c r="C23" s="7"/>
      <c r="D23" s="16"/>
      <c r="E23" s="16"/>
      <c r="F23" s="16"/>
      <c r="G23" s="16"/>
      <c r="H23" s="16"/>
      <c r="I23" s="7"/>
      <c r="J23" s="16"/>
      <c r="K23" s="16"/>
      <c r="L23" s="6"/>
    </row>
    <row r="24" spans="1:12" x14ac:dyDescent="0.25">
      <c r="A24" s="7"/>
      <c r="B24" s="7"/>
      <c r="C24" s="7"/>
      <c r="D24" s="16"/>
      <c r="E24" s="16"/>
      <c r="F24" s="16"/>
      <c r="G24" s="16"/>
      <c r="H24" s="16"/>
      <c r="I24" s="7"/>
      <c r="J24" s="16"/>
      <c r="K24" s="16"/>
      <c r="L24" s="6"/>
    </row>
    <row r="25" spans="1:12" x14ac:dyDescent="0.25">
      <c r="A25" s="7"/>
      <c r="B25" s="7"/>
      <c r="C25" s="7"/>
      <c r="D25" s="16"/>
      <c r="E25" s="16"/>
      <c r="F25" s="16"/>
      <c r="G25" s="16"/>
      <c r="H25" s="16"/>
      <c r="I25" s="7"/>
      <c r="J25" s="16"/>
      <c r="K25" s="16"/>
      <c r="L25" s="6"/>
    </row>
    <row r="26" spans="1:12" x14ac:dyDescent="0.25">
      <c r="A26" s="7"/>
      <c r="B26" s="7"/>
      <c r="C26" s="7"/>
      <c r="D26" s="16"/>
      <c r="E26" s="16"/>
      <c r="F26" s="16"/>
      <c r="G26" s="16"/>
      <c r="H26" s="16"/>
      <c r="I26" s="7"/>
      <c r="J26" s="16"/>
      <c r="K26" s="16"/>
      <c r="L26" s="6"/>
    </row>
    <row r="27" spans="1:12" x14ac:dyDescent="0.25">
      <c r="A27" s="7"/>
      <c r="B27" s="7"/>
      <c r="C27" s="7"/>
      <c r="D27" s="16"/>
      <c r="E27" s="16"/>
      <c r="F27" s="16"/>
      <c r="G27" s="16"/>
      <c r="H27" s="16"/>
      <c r="I27" s="7"/>
      <c r="J27" s="16"/>
      <c r="K27" s="16"/>
      <c r="L27" s="6"/>
    </row>
    <row r="28" spans="1:12" x14ac:dyDescent="0.25">
      <c r="A28" s="7"/>
      <c r="B28" s="7"/>
      <c r="C28" s="7"/>
      <c r="D28" s="16"/>
      <c r="E28" s="16"/>
      <c r="F28" s="16"/>
      <c r="G28" s="16"/>
      <c r="H28" s="16"/>
      <c r="I28" s="7"/>
      <c r="J28" s="16"/>
      <c r="K28" s="16"/>
      <c r="L28" s="6"/>
    </row>
  </sheetData>
  <mergeCells count="17">
    <mergeCell ref="L7:L8"/>
    <mergeCell ref="A14:K14"/>
    <mergeCell ref="A2:L2"/>
    <mergeCell ref="B4:L4"/>
    <mergeCell ref="A6:L6"/>
    <mergeCell ref="A7:A8"/>
    <mergeCell ref="B7:B8"/>
    <mergeCell ref="C7:C8"/>
    <mergeCell ref="D7:D8"/>
    <mergeCell ref="E7:E8"/>
    <mergeCell ref="F7:I7"/>
    <mergeCell ref="J7:J8"/>
    <mergeCell ref="A16:K16"/>
    <mergeCell ref="A21:K21"/>
    <mergeCell ref="A18:K18"/>
    <mergeCell ref="A20:K20"/>
    <mergeCell ref="K7:K8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2015-07-27T08:49:09Z</dcterms:modified>
</cp:coreProperties>
</file>