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240" yWindow="165" windowWidth="14805" windowHeight="7950"/>
  </bookViews>
  <sheets>
    <sheet name="Титул" sheetId="1" r:id="rId1"/>
    <sheet name="Раздел I" sheetId="10" r:id="rId2"/>
    <sheet name="Раздел II" sheetId="4" r:id="rId3"/>
    <sheet name="Раздел III" sheetId="5" r:id="rId4"/>
    <sheet name="Раздел IV" sheetId="6" r:id="rId5"/>
    <sheet name="Раздел V" sheetId="8" r:id="rId6"/>
    <sheet name="Раздел VI" sheetId="12" r:id="rId7"/>
    <sheet name="Раздел VII" sheetId="13" r:id="rId8"/>
    <sheet name="Комментарии" sheetId="11" r:id="rId9"/>
    <sheet name="Список" sheetId="3" state="hidden" r:id="rId10"/>
  </sheets>
  <externalReferences>
    <externalReference r:id="rId11"/>
    <externalReference r:id="rId12"/>
    <externalReference r:id="rId13"/>
  </externalReferences>
  <definedNames>
    <definedName name="Год" localSheetId="8">[1]Список!$E$1:$E$14</definedName>
    <definedName name="Год" localSheetId="1">[1]Список!$E$1:$E$14</definedName>
    <definedName name="Год">Список!$E$1:$E$14</definedName>
    <definedName name="Годы" localSheetId="8">[1]Список!$B$1:$B$14</definedName>
    <definedName name="Годы" localSheetId="1">[1]Список!$B$1:$B$14</definedName>
    <definedName name="Годы">Список!$B$1:$B$14</definedName>
    <definedName name="Дата" localSheetId="8">[1]Список!$D$1:$D$57</definedName>
    <definedName name="Дата" localSheetId="1">[1]Список!$D$1:$D$57</definedName>
    <definedName name="Дата">Список!$D$1:$D$57</definedName>
    <definedName name="е">[2]Список!$F$1:$F$2</definedName>
    <definedName name="_xlnm.Print_Titles" localSheetId="8">Комментарии!$4:$4</definedName>
    <definedName name="_xlnm.Print_Titles" localSheetId="1">'Раздел I'!$4:$6</definedName>
    <definedName name="_xlnm.Print_Titles" localSheetId="2">'Раздел II'!$4:$7</definedName>
    <definedName name="_xlnm.Print_Titles" localSheetId="3">'Раздел III'!$3:$6</definedName>
    <definedName name="_xlnm.Print_Titles" localSheetId="4">'Раздел IV'!$4:$8</definedName>
    <definedName name="_xlnm.Print_Titles" localSheetId="5">'Раздел V'!$4:$6</definedName>
    <definedName name="_xlnm.Print_Titles" localSheetId="6">'Раздел VI'!$5:$6</definedName>
    <definedName name="Месяцы" localSheetId="8">[1]Список!$A$1:$A$4</definedName>
    <definedName name="Месяцы" localSheetId="1">[1]Список!$A$1:$A$4</definedName>
    <definedName name="Месяцы">Список!$A$1:$A$4</definedName>
    <definedName name="МО" localSheetId="8">[1]Список!$C$1:$C$22</definedName>
    <definedName name="МО" localSheetId="1">[1]Список!$C$1:$C$22</definedName>
    <definedName name="МО">Список!$C$1:$C$22</definedName>
    <definedName name="_xlnm.Print_Area" localSheetId="7">'Раздел VII'!$A$1:$N$31</definedName>
    <definedName name="Перечень" localSheetId="8">[1]Список!$G$1:$G$2</definedName>
    <definedName name="Перечень" localSheetId="1">[1]Список!$G$1:$G$2</definedName>
    <definedName name="Перечень">Список!$G$1:$G$3</definedName>
    <definedName name="Период">Список!$H$1:$H$49</definedName>
    <definedName name="Список" localSheetId="8">[1]Список!$F$1:$F$2</definedName>
    <definedName name="Список" localSheetId="1">[1]Список!$F$1:$F$2</definedName>
    <definedName name="Список" localSheetId="7">[3]Список!$A$1:$A$2</definedName>
    <definedName name="Список">Список!$F$1:$F$2</definedName>
  </definedNames>
  <calcPr calcId="145621"/>
</workbook>
</file>

<file path=xl/calcChain.xml><?xml version="1.0" encoding="utf-8"?>
<calcChain xmlns="http://schemas.openxmlformats.org/spreadsheetml/2006/main">
  <c r="D68" i="5" l="1"/>
  <c r="D67" i="5"/>
  <c r="D66" i="5"/>
  <c r="D65" i="5"/>
  <c r="D64" i="5"/>
  <c r="D55" i="5"/>
  <c r="D54" i="5"/>
  <c r="D53" i="5"/>
  <c r="D52" i="5"/>
  <c r="D51" i="5"/>
  <c r="D42" i="5"/>
  <c r="D41" i="5"/>
  <c r="D40" i="5"/>
  <c r="D39" i="5"/>
  <c r="D38" i="5"/>
  <c r="D29" i="5"/>
  <c r="D28" i="5"/>
  <c r="D27" i="5"/>
  <c r="D26" i="5"/>
  <c r="D25" i="5"/>
  <c r="D16" i="5"/>
  <c r="D15" i="5"/>
  <c r="D14" i="5"/>
  <c r="D13" i="5"/>
  <c r="D12" i="5"/>
  <c r="D56" i="8" l="1"/>
  <c r="E22" i="4" s="1"/>
  <c r="C56" i="8"/>
  <c r="D22" i="4" s="1"/>
  <c r="D46" i="8"/>
  <c r="E21" i="4" s="1"/>
  <c r="C46" i="8"/>
  <c r="D21" i="4" s="1"/>
  <c r="D36" i="8"/>
  <c r="E20" i="4" s="1"/>
  <c r="C36" i="8"/>
  <c r="D20" i="4" s="1"/>
  <c r="D26" i="8"/>
  <c r="E19" i="4" s="1"/>
  <c r="C26" i="8"/>
  <c r="D19" i="4" s="1"/>
  <c r="D16" i="8"/>
  <c r="E18" i="4" s="1"/>
  <c r="C16" i="8"/>
  <c r="D18" i="4" s="1"/>
  <c r="C34" i="12" l="1"/>
  <c r="D34" i="12"/>
  <c r="N15" i="13" l="1"/>
  <c r="M15" i="13"/>
  <c r="L15" i="13"/>
  <c r="J15" i="13"/>
  <c r="I15" i="13"/>
  <c r="H15" i="13"/>
  <c r="F15" i="13"/>
  <c r="E15" i="13"/>
  <c r="D15" i="13"/>
  <c r="N11" i="13"/>
  <c r="M11" i="13"/>
  <c r="L11" i="13"/>
  <c r="K11" i="13" s="1"/>
  <c r="J11" i="13"/>
  <c r="I11" i="13"/>
  <c r="H11" i="13"/>
  <c r="F11" i="13"/>
  <c r="E11" i="13"/>
  <c r="D11" i="13"/>
  <c r="C11" i="13" s="1"/>
  <c r="M7" i="13"/>
  <c r="L7" i="13"/>
  <c r="K7" i="13" s="1"/>
  <c r="N7" i="13"/>
  <c r="H7" i="13"/>
  <c r="J7" i="13"/>
  <c r="I7" i="13"/>
  <c r="F7" i="13"/>
  <c r="E7" i="13"/>
  <c r="D7" i="13"/>
  <c r="K18" i="13"/>
  <c r="K17" i="13"/>
  <c r="K15" i="13"/>
  <c r="K14" i="13"/>
  <c r="K13" i="13"/>
  <c r="K10" i="13"/>
  <c r="K9" i="13"/>
  <c r="C7" i="13" l="1"/>
  <c r="C209" i="10" l="1"/>
  <c r="C203" i="10"/>
  <c r="C195" i="10"/>
  <c r="E45" i="4" l="1"/>
  <c r="E43" i="4"/>
  <c r="D43" i="4"/>
  <c r="G18" i="13" l="1"/>
  <c r="G17" i="13"/>
  <c r="G15" i="13"/>
  <c r="C18" i="13"/>
  <c r="C17" i="13"/>
  <c r="C15" i="13"/>
  <c r="G14" i="13"/>
  <c r="G13" i="13"/>
  <c r="C14" i="13"/>
  <c r="C13" i="13"/>
  <c r="G11" i="13"/>
  <c r="G10" i="13"/>
  <c r="C10" i="13"/>
  <c r="G9" i="13"/>
  <c r="C9" i="13"/>
  <c r="G7" i="13"/>
  <c r="E81" i="4" l="1"/>
  <c r="E80" i="4"/>
  <c r="E79" i="4"/>
  <c r="E78" i="4"/>
  <c r="E77" i="4"/>
  <c r="E76" i="4"/>
  <c r="E75" i="4"/>
  <c r="E74" i="4"/>
  <c r="E73" i="4"/>
  <c r="E72" i="4"/>
  <c r="D72" i="4"/>
  <c r="E59" i="4" l="1"/>
  <c r="E68" i="4"/>
  <c r="E66" i="4"/>
  <c r="E65" i="4"/>
  <c r="E64" i="4"/>
  <c r="E62" i="4" l="1"/>
  <c r="E60" i="4"/>
  <c r="E32" i="4"/>
  <c r="E23" i="4"/>
  <c r="D23" i="4"/>
  <c r="D69" i="4" s="1"/>
  <c r="D80" i="4"/>
  <c r="D78" i="4"/>
  <c r="D76" i="4"/>
  <c r="D74" i="4"/>
  <c r="E69" i="4" l="1"/>
  <c r="E71" i="4"/>
  <c r="E58" i="4"/>
  <c r="B9" i="6"/>
  <c r="D35" i="4" s="1"/>
  <c r="C74" i="5"/>
  <c r="E74" i="5"/>
  <c r="F74" i="5"/>
  <c r="G74" i="5"/>
  <c r="H74" i="5"/>
  <c r="C75" i="5"/>
  <c r="E75" i="5"/>
  <c r="F75" i="5"/>
  <c r="G75" i="5"/>
  <c r="H75" i="5"/>
  <c r="C76" i="5"/>
  <c r="E76" i="5"/>
  <c r="F76" i="5"/>
  <c r="G76" i="5"/>
  <c r="H76" i="5"/>
  <c r="C77" i="5"/>
  <c r="D77" i="5"/>
  <c r="E77" i="5"/>
  <c r="F77" i="5"/>
  <c r="G77" i="5"/>
  <c r="H77" i="5"/>
  <c r="C78" i="5"/>
  <c r="D78" i="5"/>
  <c r="E78" i="5"/>
  <c r="F78" i="5"/>
  <c r="G78" i="5"/>
  <c r="H78" i="5"/>
  <c r="C79" i="5"/>
  <c r="D79" i="5"/>
  <c r="E79" i="5"/>
  <c r="F79" i="5"/>
  <c r="G79" i="5"/>
  <c r="H79" i="5"/>
  <c r="C80" i="5"/>
  <c r="D80" i="5"/>
  <c r="E80" i="5"/>
  <c r="F80" i="5"/>
  <c r="G80" i="5"/>
  <c r="H80" i="5"/>
  <c r="C81" i="5"/>
  <c r="D81" i="5"/>
  <c r="E81" i="5"/>
  <c r="F81" i="5"/>
  <c r="G81" i="5"/>
  <c r="H81" i="5"/>
  <c r="C82" i="5"/>
  <c r="E82" i="5"/>
  <c r="F82" i="5"/>
  <c r="G82" i="5"/>
  <c r="H82" i="5"/>
  <c r="C83" i="5"/>
  <c r="E83" i="5"/>
  <c r="F83" i="5"/>
  <c r="G83" i="5"/>
  <c r="H83" i="5"/>
  <c r="C84" i="5"/>
  <c r="E84" i="5"/>
  <c r="F84" i="5"/>
  <c r="G84" i="5"/>
  <c r="H84" i="5"/>
  <c r="C73" i="5"/>
  <c r="E73" i="5"/>
  <c r="F73" i="5"/>
  <c r="G73" i="5"/>
  <c r="H73" i="5"/>
  <c r="D71" i="5"/>
  <c r="B71" i="5" s="1"/>
  <c r="D70" i="5"/>
  <c r="B70" i="5" s="1"/>
  <c r="D69" i="5"/>
  <c r="D63" i="5"/>
  <c r="B63" i="5" s="1"/>
  <c r="D62" i="5"/>
  <c r="B62" i="5" s="1"/>
  <c r="D61" i="5"/>
  <c r="B61" i="5" s="1"/>
  <c r="D60" i="5"/>
  <c r="D58" i="5"/>
  <c r="B58" i="5" s="1"/>
  <c r="D57" i="5"/>
  <c r="B57" i="5" s="1"/>
  <c r="D56" i="5"/>
  <c r="B56" i="5" s="1"/>
  <c r="D50" i="5"/>
  <c r="D49" i="5"/>
  <c r="B49" i="5" s="1"/>
  <c r="D48" i="5"/>
  <c r="B48" i="5" s="1"/>
  <c r="D47" i="5"/>
  <c r="B47" i="5" s="1"/>
  <c r="D45" i="5"/>
  <c r="D44" i="5"/>
  <c r="B44" i="5" s="1"/>
  <c r="D43" i="5"/>
  <c r="B43" i="5" s="1"/>
  <c r="D37" i="5"/>
  <c r="D36" i="5"/>
  <c r="D35" i="5"/>
  <c r="B35" i="5" s="1"/>
  <c r="D34" i="5"/>
  <c r="B34" i="5" s="1"/>
  <c r="D32" i="5"/>
  <c r="B32" i="5" s="1"/>
  <c r="D31" i="5"/>
  <c r="B31" i="5" s="1"/>
  <c r="D30" i="5"/>
  <c r="B30" i="5" s="1"/>
  <c r="B29" i="5"/>
  <c r="B27" i="5"/>
  <c r="B25" i="5"/>
  <c r="D24" i="5"/>
  <c r="D76" i="5" s="1"/>
  <c r="D23" i="5"/>
  <c r="B23" i="5" s="1"/>
  <c r="D22" i="5"/>
  <c r="D21" i="5"/>
  <c r="D19" i="5"/>
  <c r="D18" i="5"/>
  <c r="D17" i="5"/>
  <c r="B17" i="5" s="1"/>
  <c r="D11" i="5"/>
  <c r="D10" i="5"/>
  <c r="B10" i="5" s="1"/>
  <c r="B75" i="5" s="1"/>
  <c r="D9" i="5"/>
  <c r="B9" i="5" s="1"/>
  <c r="D8" i="5"/>
  <c r="D73" i="5" s="1"/>
  <c r="B68" i="5"/>
  <c r="B67" i="5"/>
  <c r="B66" i="5"/>
  <c r="B65" i="5"/>
  <c r="B64" i="5"/>
  <c r="B60" i="5"/>
  <c r="B55" i="5"/>
  <c r="B54" i="5"/>
  <c r="B53" i="5"/>
  <c r="B52" i="5"/>
  <c r="B51" i="5"/>
  <c r="B50" i="5"/>
  <c r="B45" i="5"/>
  <c r="B42" i="5"/>
  <c r="B41" i="5"/>
  <c r="B40" i="5"/>
  <c r="B39" i="5"/>
  <c r="B38" i="5"/>
  <c r="B37" i="5"/>
  <c r="B36" i="5"/>
  <c r="B22" i="5"/>
  <c r="B28" i="5"/>
  <c r="B26" i="5"/>
  <c r="B24" i="5"/>
  <c r="B21" i="5"/>
  <c r="B16" i="5"/>
  <c r="B15" i="5"/>
  <c r="B14" i="5"/>
  <c r="B13" i="5"/>
  <c r="B12" i="5"/>
  <c r="B11" i="5"/>
  <c r="B8" i="5"/>
  <c r="E97" i="4"/>
  <c r="D83" i="5" l="1"/>
  <c r="B73" i="5"/>
  <c r="D84" i="5"/>
  <c r="B76" i="5"/>
  <c r="B74" i="5"/>
  <c r="D74" i="5"/>
  <c r="B18" i="5"/>
  <c r="B83" i="5" s="1"/>
  <c r="D75" i="5"/>
  <c r="B19" i="5"/>
  <c r="B84" i="5" s="1"/>
  <c r="B81" i="5"/>
  <c r="D82" i="5"/>
  <c r="B69" i="5"/>
  <c r="B82" i="5" s="1"/>
  <c r="B79" i="5"/>
  <c r="B80" i="5"/>
  <c r="B78" i="5"/>
  <c r="B77" i="5"/>
  <c r="D65" i="4"/>
  <c r="D61" i="4"/>
  <c r="D59" i="4"/>
  <c r="C10" i="6" l="1"/>
  <c r="C11" i="6"/>
  <c r="E39" i="4" s="1"/>
  <c r="C12" i="6"/>
  <c r="E41" i="4" s="1"/>
  <c r="E67" i="4" s="1"/>
  <c r="C13" i="6"/>
  <c r="E37" i="4" s="1"/>
  <c r="E63" i="4" s="1"/>
  <c r="C9" i="6"/>
  <c r="E35" i="4" s="1"/>
  <c r="E61" i="4" s="1"/>
  <c r="D14" i="6"/>
  <c r="E14" i="6"/>
  <c r="F14" i="6"/>
  <c r="G14" i="6"/>
  <c r="H14" i="6"/>
  <c r="I14" i="6"/>
  <c r="B10" i="6"/>
  <c r="D33" i="4" s="1"/>
  <c r="B11" i="6"/>
  <c r="D39" i="4" s="1"/>
  <c r="B12" i="6"/>
  <c r="D41" i="4" s="1"/>
  <c r="D67" i="4" s="1"/>
  <c r="B13" i="6"/>
  <c r="D37" i="4" s="1"/>
  <c r="C14" i="6" l="1"/>
  <c r="E33" i="4"/>
  <c r="E30" i="4" s="1"/>
  <c r="E56" i="4" s="1"/>
  <c r="D30" i="4"/>
  <c r="D56" i="4" s="1"/>
  <c r="D63" i="4"/>
  <c r="B14" i="6"/>
  <c r="E83" i="4"/>
  <c r="E91" i="4" l="1"/>
  <c r="D97" i="4" l="1"/>
  <c r="E16" i="4" l="1"/>
  <c r="D16" i="4"/>
  <c r="D8" i="4"/>
</calcChain>
</file>

<file path=xl/sharedStrings.xml><?xml version="1.0" encoding="utf-8"?>
<sst xmlns="http://schemas.openxmlformats.org/spreadsheetml/2006/main" count="871" uniqueCount="454">
  <si>
    <t>(наименование муниципального образования автономного округа)</t>
  </si>
  <si>
    <t>июля</t>
  </si>
  <si>
    <t>января</t>
  </si>
  <si>
    <t>апреля</t>
  </si>
  <si>
    <t>октября</t>
  </si>
  <si>
    <t>по состоянию на 1</t>
  </si>
  <si>
    <t>года</t>
  </si>
  <si>
    <t>город Ханты-Мансийск</t>
  </si>
  <si>
    <t>город Когалым</t>
  </si>
  <si>
    <t>город Лангепас</t>
  </si>
  <si>
    <t>город Мегион</t>
  </si>
  <si>
    <t>город Нефтеюганск</t>
  </si>
  <si>
    <t>город Нижневартовск</t>
  </si>
  <si>
    <t>город Нягань</t>
  </si>
  <si>
    <t>город Покачи</t>
  </si>
  <si>
    <t>город Пыть-Ях</t>
  </si>
  <si>
    <t>город Радужный</t>
  </si>
  <si>
    <t>город Сургут</t>
  </si>
  <si>
    <t>город Урай</t>
  </si>
  <si>
    <t>город Югорск</t>
  </si>
  <si>
    <t>Белоярский район</t>
  </si>
  <si>
    <t>Березовский район</t>
  </si>
  <si>
    <t>Кондинский район</t>
  </si>
  <si>
    <t>Нефтеюганский район</t>
  </si>
  <si>
    <t>Нижневартовский район</t>
  </si>
  <si>
    <t>Октябрьский район</t>
  </si>
  <si>
    <t>Советский район</t>
  </si>
  <si>
    <t>Сургутский район</t>
  </si>
  <si>
    <t>Ханты-Мансийский район</t>
  </si>
  <si>
    <t>№ п/п</t>
  </si>
  <si>
    <t>Мероприятие</t>
  </si>
  <si>
    <t>Результат</t>
  </si>
  <si>
    <t>Оказание мер поддержки негосударственным (немуниципальным) поставщикам услуг (работ) в социальной сфере</t>
  </si>
  <si>
    <t>Имущественная поддержка</t>
  </si>
  <si>
    <t>Образовательная поддержка</t>
  </si>
  <si>
    <t>организаций (коммерческих, некоммерческих) к предоставлению услуг (выполнению работ) в социальной сфере</t>
  </si>
  <si>
    <t>о реализации мер по поддержке доступа негосударственных</t>
  </si>
  <si>
    <t>(немуниципальных) организаций (коммерческих, некоммерческих) к</t>
  </si>
  <si>
    <t>предоставлению услуг (выполнению работ) в социальной сфере</t>
  </si>
  <si>
    <t>Ханты-Мансийского автономного округа – Югры</t>
  </si>
  <si>
    <t>Отчет муниципального образования</t>
  </si>
  <si>
    <t>Наименование целевого показателя</t>
  </si>
  <si>
    <t>Единицы измерения</t>
  </si>
  <si>
    <t>2017 год</t>
  </si>
  <si>
    <t>план</t>
  </si>
  <si>
    <t>в т.ч. в сферах:</t>
  </si>
  <si>
    <t>единиц</t>
  </si>
  <si>
    <t>х</t>
  </si>
  <si>
    <t>социальная защита населения</t>
  </si>
  <si>
    <t>культура</t>
  </si>
  <si>
    <t>здравоохранение</t>
  </si>
  <si>
    <t>физическая культура и спорт</t>
  </si>
  <si>
    <t>млн. рублей</t>
  </si>
  <si>
    <t>процентов</t>
  </si>
  <si>
    <t>процентные пункты от максимальной ставки</t>
  </si>
  <si>
    <t>процент от полной стоимости</t>
  </si>
  <si>
    <t>развитие гражданского общества</t>
  </si>
  <si>
    <t>1.1</t>
  </si>
  <si>
    <t>1.2</t>
  </si>
  <si>
    <t>1.3</t>
  </si>
  <si>
    <t>1.4</t>
  </si>
  <si>
    <t>1.5</t>
  </si>
  <si>
    <t>2</t>
  </si>
  <si>
    <t>2.1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</si>
  <si>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</si>
  <si>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</si>
  <si>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</si>
  <si>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</si>
  <si>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</si>
  <si>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</si>
  <si>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</si>
  <si>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</si>
  <si>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</si>
  <si>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3.5</t>
  </si>
  <si>
    <t>4</t>
  </si>
  <si>
    <t>4.1</t>
  </si>
  <si>
    <t>4.2</t>
  </si>
  <si>
    <t>4.3</t>
  </si>
  <si>
    <t>4.4</t>
  </si>
  <si>
    <t>4.5</t>
  </si>
  <si>
    <t>5</t>
  </si>
  <si>
    <t>5.1</t>
  </si>
  <si>
    <t>5.2</t>
  </si>
  <si>
    <t>5.3</t>
  </si>
  <si>
    <t>5.4</t>
  </si>
  <si>
    <t>5.5</t>
  </si>
  <si>
    <t>6</t>
  </si>
  <si>
    <t>6.1</t>
  </si>
  <si>
    <t>6.2</t>
  </si>
  <si>
    <t>6.3</t>
  </si>
  <si>
    <t>6.4</t>
  </si>
  <si>
    <t>6.5</t>
  </si>
  <si>
    <t>7</t>
  </si>
  <si>
    <t>7.1</t>
  </si>
  <si>
    <t>7.2</t>
  </si>
  <si>
    <t>7.3</t>
  </si>
  <si>
    <t>7.4</t>
  </si>
  <si>
    <t>7.5</t>
  </si>
  <si>
    <t>8</t>
  </si>
  <si>
    <t>8.1</t>
  </si>
  <si>
    <t>8.2</t>
  </si>
  <si>
    <t>8.3</t>
  </si>
  <si>
    <t>8.4</t>
  </si>
  <si>
    <t>8.5</t>
  </si>
  <si>
    <t>9</t>
  </si>
  <si>
    <t>10</t>
  </si>
  <si>
    <t>11</t>
  </si>
  <si>
    <t>12</t>
  </si>
  <si>
    <t>13</t>
  </si>
  <si>
    <t>14</t>
  </si>
  <si>
    <t>I. Информация о выполнении мероприятий по поддержке доступа негосударственных (немуниципальных)</t>
  </si>
  <si>
    <t>9.1</t>
  </si>
  <si>
    <t>9.2</t>
  </si>
  <si>
    <t>9.3</t>
  </si>
  <si>
    <t>9.4</t>
  </si>
  <si>
    <t>9.5</t>
  </si>
  <si>
    <t>наименование ресурсного центра (организации, наделенной соответствующими функциями)</t>
  </si>
  <si>
    <t>ссылка на сайт ресурсного центра</t>
  </si>
  <si>
    <r>
      <t>виды оказываемой в ресурсном центре поддержки (</t>
    </r>
    <r>
      <rPr>
        <sz val="10"/>
        <color rgb="FF808080"/>
        <rFont val="Times New Roman"/>
        <family val="1"/>
        <charset val="204"/>
      </rPr>
      <t>финансовая, имущественная, правовая, образовательная, информационно-консультационная и др.</t>
    </r>
    <r>
      <rPr>
        <sz val="12"/>
        <color rgb="FF808080"/>
        <rFont val="Times New Roman"/>
        <family val="1"/>
        <charset val="204"/>
      </rPr>
      <t>)</t>
    </r>
  </si>
  <si>
    <t>профессиональная переподготовка</t>
  </si>
  <si>
    <t>курсы повышения квалификации</t>
  </si>
  <si>
    <t>семинары</t>
  </si>
  <si>
    <t>другие образовательные мероприятия (указать какие)</t>
  </si>
  <si>
    <t>общее количество образовательных мероприятий, в т.ч.</t>
  </si>
  <si>
    <t>организованных с участием исполнительных органов государственной власти автономного округа</t>
  </si>
  <si>
    <t>самостоятельно организованных муниципальным образованием</t>
  </si>
  <si>
    <t>Проведение на территории муниципального образования в отчетном периоде образовательных мероприятий по вопросам деятельности негосударственных (немуниципальных) поставщиков на рынках услуг (работ) социальной сферы:</t>
  </si>
  <si>
    <t>Информирование населения через средства массовой информации о деятельности негосударственных (немуниципальных) поставщиков услуг (работ) в социальной сфере, «историях успеха» и достижениях</t>
  </si>
  <si>
    <t>факт на</t>
  </si>
  <si>
    <t>1</t>
  </si>
  <si>
    <t>II. Информация о достижении целевых показателей реализации мероприятий по поддержке доступа негосударственных</t>
  </si>
  <si>
    <t>(немуниципальных) организаций (коммерческих, некоммерческих) к предоставлению услуг (выполнению работ) в социальной сфере</t>
  </si>
  <si>
    <t>Количество получателей поддержки, в т.ч. по видам:</t>
  </si>
  <si>
    <t>человек</t>
  </si>
  <si>
    <t>количество человек, получивших консультации по вопросам деятельности негосударственных (немуниципальных) поставщиков услуг в социальной сфере</t>
  </si>
  <si>
    <t>- организованных с участием исполнительных органов государственной власти автономного округа</t>
  </si>
  <si>
    <t>- самостоятельно организованных муниципальным образованием</t>
  </si>
  <si>
    <t>количество негосударственных (немуниципальных) поставщиков услуг (работ) в социальной сфере, которым предоставлена финансовая поддержка:</t>
  </si>
  <si>
    <t>- персонифицированное финансирование (сертификаты)</t>
  </si>
  <si>
    <t>- предоставление грантов</t>
  </si>
  <si>
    <t>всего</t>
  </si>
  <si>
    <t>из них:</t>
  </si>
  <si>
    <t>государственные (муниципальные)</t>
  </si>
  <si>
    <t>негосударственные (немуниципальные)</t>
  </si>
  <si>
    <t>общественные организации</t>
  </si>
  <si>
    <t>в том числе:</t>
  </si>
  <si>
    <t>Отчетная дата</t>
  </si>
  <si>
    <t>Социальная защита населения</t>
  </si>
  <si>
    <t>Культура</t>
  </si>
  <si>
    <t>Здравоохранение</t>
  </si>
  <si>
    <t>Физическая культура и спорт</t>
  </si>
  <si>
    <t>социально ориентированные некоммерческие организации</t>
  </si>
  <si>
    <t>малые предприятия</t>
  </si>
  <si>
    <t>индивидуальные предприниматели</t>
  </si>
  <si>
    <t>Наименование сферы (отрасли)</t>
  </si>
  <si>
    <t>2018 год</t>
  </si>
  <si>
    <t>Социальная защита и социальное обслуживание</t>
  </si>
  <si>
    <t>ИТОГО</t>
  </si>
  <si>
    <t>план на</t>
  </si>
  <si>
    <t>2019 год</t>
  </si>
  <si>
    <t>2020 год</t>
  </si>
  <si>
    <t>2021 год</t>
  </si>
  <si>
    <t>2022 год</t>
  </si>
  <si>
    <t>2023 год</t>
  </si>
  <si>
    <t>2024 год</t>
  </si>
  <si>
    <t>2025 год</t>
  </si>
  <si>
    <t>2026 год</t>
  </si>
  <si>
    <t>2027 год</t>
  </si>
  <si>
    <t>2028 год</t>
  </si>
  <si>
    <t>2029 год</t>
  </si>
  <si>
    <t>2030 год</t>
  </si>
  <si>
    <t>в том числе через механизм:</t>
  </si>
  <si>
    <t>компенсации расходов за оказанные услуги (выполненные работы) (субсидии)</t>
  </si>
  <si>
    <t>- компенсация расходов за оказанные услуги (выполненные работы) (субсидии)</t>
  </si>
  <si>
    <t>- размещение муниципального заказа на оказание услуг (выполнение работ)</t>
  </si>
  <si>
    <t>размещения муниципального заказа на оказание услуг (выполнение работ)</t>
  </si>
  <si>
    <t>персонифицированного финансирования (сертификаты)</t>
  </si>
  <si>
    <t>IV. Информация о механизмах передачи средств бюджета муниципального образования негосударственным</t>
  </si>
  <si>
    <t>Налоговая поддержка</t>
  </si>
  <si>
    <t>наименование правового акта* об установлении льготного налогообложения</t>
  </si>
  <si>
    <t>дата правового акта</t>
  </si>
  <si>
    <t>номер правового акта</t>
  </si>
  <si>
    <t>III. Информация о количестве поставщиков, состоящих в отраслевых реестрах поставщиков услуг в социальной сфере</t>
  </si>
  <si>
    <t>образование (включая молодежную политику)</t>
  </si>
  <si>
    <t>Образование (включая молодежную политику)</t>
  </si>
  <si>
    <t>* с приложением копий правовых актов муниципальных образований</t>
  </si>
  <si>
    <t>наименование правового акта* о создании ресурсного центра (наделении полномочиями ресурсного центра)</t>
  </si>
  <si>
    <t>Раздел I</t>
  </si>
  <si>
    <t>Раздел II</t>
  </si>
  <si>
    <t>Раздел III</t>
  </si>
  <si>
    <t>Раздел IV</t>
  </si>
  <si>
    <t>Строка 6</t>
  </si>
  <si>
    <t>Примечание</t>
  </si>
  <si>
    <t>Комментарии к отчету</t>
  </si>
  <si>
    <t>Строка 10</t>
  </si>
  <si>
    <t>Строка 11</t>
  </si>
  <si>
    <t>+</t>
  </si>
  <si>
    <t>Строка 2</t>
  </si>
  <si>
    <t>(логические взаимоувязки разделов и строк)</t>
  </si>
  <si>
    <t>В случае наличия в муниципальном образовании фактически переданных негосударственным (немуниципальным) поставщикам услуг (работ), в обязательном порядке должны быть утверждены стандарты оказания услуг (выполнения работ), стоимость услуг (работ), реестр поставщиков</t>
  </si>
  <si>
    <t>Средства бюджета муниципального образования для передачи негосударственным (немуниципальным) поставщикам на оказание услуг (выполнение работ) планируются в муниципальных программах по соответствующим мероприятиям. Порядок (механизм) передачи средств также устанавливается в муниципальной программе. Объем средств, запланированных к передаче (переданных) из бюджета муниципального образования негосударственным (немуниципальным) организациям (строка 6 раздела II) в разделе IV Отчета распределяется по механизмам передачи средств</t>
  </si>
  <si>
    <t>Раздел V</t>
  </si>
  <si>
    <t>V. Перечень услуг (работ), запланированных к передаче на</t>
  </si>
  <si>
    <t>Да</t>
  </si>
  <si>
    <t>Нет</t>
  </si>
  <si>
    <t>Региональный перечень</t>
  </si>
  <si>
    <t>Общероссийские перечни</t>
  </si>
  <si>
    <t>Отметка о передаче услуги (работы) на исполнение негосударственным (немуниципальным) поставщикам (да / нет) по состоянию на</t>
  </si>
  <si>
    <t>Количество муниципальных услуг (работ), оказываемых (выполняемых) органами местного самоуправления и подведомственными организациями, всего</t>
  </si>
  <si>
    <t>Приложение 2 к исходящему</t>
  </si>
  <si>
    <t>В случае проведения в муниципальном образовании образовательных мероприятий по вопросам деятельности негосударственных (немуниципальных) поставщиков на рынках услуг (работ) социальной сферы, указывается количество человек (руководители, работники, добровольцы негосударственных (немуниципальных) организаций, индивидуальные предприниматели), прошедших обучение</t>
  </si>
  <si>
    <t>Организационные мероприятия</t>
  </si>
  <si>
    <t>Определение заместителя главы муниципального образования, курирующего «дорожную карту» муниципального образования в целях координации деятельности органов местного самоуправления при ее реализации</t>
  </si>
  <si>
    <t>Определение уполномоченного органа местного самоуправления, ответственного за разработку «дорожной карты» муниципального образования и отвечающего за координацию деятельности органов местного самоуправления при реализации «дорожной карты» муниципального образования по направлениям развития и функционирования социальной сферы</t>
  </si>
  <si>
    <t>Наличие утвержденного в муниципальном образовании плана мероприятий («дорожной карты») по поддержке доступа негосударственных (немуниципальных) организаций (коммерческих, некоммерческих) к предоставлению услуг в социальной сфере</t>
  </si>
  <si>
    <t>наименование правового акта* об УТВЕРЖДЕНИИ муниципальной программы</t>
  </si>
  <si>
    <t>наименование правового акта* о ВНЕСЕНИИ ИЗМЕНЕНИЙ в муниципальную программу</t>
  </si>
  <si>
    <t>наименования мероприятий, направленных на поддержку деятельности негосударственных (немуниципальных) поставщиков</t>
  </si>
  <si>
    <t>Наличие на официальном сайте органов местного самоуправления раздела, посвященного поддержке негосударственных (немуниципальных) поставщиков услуг (работ) в социальной сфере</t>
  </si>
  <si>
    <t>наименование правового акта* об утверждении перечня услуг (работ)</t>
  </si>
  <si>
    <t>ссылка на соответствующую страницу на сайте, где размещен перечень услуг (работ)</t>
  </si>
  <si>
    <t>наименование правового акта* об утверждении стандарта оказания услуги (выполнения работы)</t>
  </si>
  <si>
    <t>10.1</t>
  </si>
  <si>
    <t>наименование правового акта* об утверждении стоимости услуги (работы)</t>
  </si>
  <si>
    <t>10.2</t>
  </si>
  <si>
    <t>10.3</t>
  </si>
  <si>
    <t>10.4</t>
  </si>
  <si>
    <t>10.5</t>
  </si>
  <si>
    <t>11.1</t>
  </si>
  <si>
    <t>наименование правового акта* об утверждении порядка создания и ведения реестра поставщиков</t>
  </si>
  <si>
    <t>11.2</t>
  </si>
  <si>
    <t>11.3</t>
  </si>
  <si>
    <t>11.4</t>
  </si>
  <si>
    <t>11.5</t>
  </si>
  <si>
    <t>15</t>
  </si>
  <si>
    <t>16</t>
  </si>
  <si>
    <t>Строка 8</t>
  </si>
  <si>
    <t>Строка 9</t>
  </si>
  <si>
    <t>Строка 13</t>
  </si>
  <si>
    <t>Строка 14</t>
  </si>
  <si>
    <t>Строка 15</t>
  </si>
  <si>
    <t>Определение на уровне муниципального образования координационного органа, обеспечивающего согласованную деятельность органов местного самоуправления, центров инноваций в социальной сфере, общественных палат, ресурсных центров поддержки некоммерческих организаций и других заинтересованных организаций в реализации мероприятий по обеспечению поэтапного доступа негосударственных (немуниципальных) организаций, в т.ч. СО НКО, к предоставлению услуг в социальной сфере</t>
  </si>
  <si>
    <t>Наличие утвержденной муниципальной программы развития и поддержки гражданского общества, некоммерческих организаций, в т.ч. СО НКО</t>
  </si>
  <si>
    <t>Формирование перечня услуг (работ), которые запланированы к передаче на исполнение негосударственным (немуниципальным) организациям, в т.ч. СО НКО, размещение его на официальном сайте органов местного самоуправления, в т.ч. в сферах:</t>
  </si>
  <si>
    <t>Стандартизация предоставления услуг (выполнения работ), которые могут быть переданы на исполнение негосударственным (немуниципальным) организациям, в т.ч. СО НКО, в соответствующих сферах:</t>
  </si>
  <si>
    <t>Утверждение стоимости одной услуги (работы), которая может быть передана на исполнение негосударственным (немуниципальным) организациям, в т.ч. СО НКО, в соответствующих сферах:</t>
  </si>
  <si>
    <t>Создание ресурсного центра поддержки СО НКО (информация отражается в случае создания специализированной организации (наделения существующей организации функциями) в целях предоставления информационных, образовательных, коммуникационных и др. ресурсов некоммерческим организациям для реализации общественно-значимых проектов)</t>
  </si>
  <si>
    <t>Правовой акт муниципального образования об установлении для СО НКО льготы на предоставление в аренду муниципального имущества</t>
  </si>
  <si>
    <t>Установление льготного налогообложения для СО НКО по земельному налогу</t>
  </si>
  <si>
    <t>из них СО НКО</t>
  </si>
  <si>
    <t>количество СО НКО, которым предоставлены помещения НА УСЛОВИЯХ ЛЬГОТНОЙ АРЕНДЫ</t>
  </si>
  <si>
    <t>количество СО НКО, которым предоставлены помещения НА БЕЗВОЗМЕЗДНОЙ ОСНОВЕ</t>
  </si>
  <si>
    <t>количество СО НКО, которым предоставлена льгота по земельному налогу</t>
  </si>
  <si>
    <t>Размер предоставляемой льготы по земельному налогу для СО НКО</t>
  </si>
  <si>
    <t>(немуниципальным) поставщикам, в том числе СО НКО, на оказание услуг (выполнение работ) в социальной сфере</t>
  </si>
  <si>
    <t>В случае наличия утвержденного перечня муниципального имущества, свободного от прав третьих лиц и предназначенного для передачи во временное владение и (или) пользование СО НКО, и фактического предоставления СО НКО муниципального имущества во владение и (или) пользование, указывается размер предоставляемой льготы и количество СО НКО, получивших имущественную поддержку</t>
  </si>
  <si>
    <t>В случае наличия в муниципальном образовании правового акта об установлении льготного налогообложения для СО НКО по земельному налогу, указывается размер льготы и количество СО НКО, которым предоставлена льгота</t>
  </si>
  <si>
    <t>Число поставщиков услуг, включенных в реестры, единиц</t>
  </si>
  <si>
    <r>
      <t>Дополнение муниципальных программ социальной сферы мероприятиями по поддержке деятельности негосударственных (немуниципальных) организаций, в т.ч. СО НКО, оказывающих услуги (выполняющих работы) в соответствующей сфере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>:</t>
    </r>
  </si>
  <si>
    <r>
      <t>Формирование и ведение в муниципальном образовании реестров поставщиков услуг социальной сферы, включающих как государственные (муниципальные), так и негосударственные (немуниципальные) организации, в т.ч. СО НКО, в соответствующих сферах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: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</si>
  <si>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 xml:space="preserve"> информация о количестве поставщиков, состоящих в реестрах, отражается в разделе III Отчета</t>
    </r>
  </si>
  <si>
    <r>
      <t>Объем средств, запланированных к передаче (переданных) из бюджета муниципального образования негосударственным (немуниципальным) организациям для оказания услуг (выполнения работ), млн. рублей</t>
    </r>
    <r>
      <rPr>
        <vertAlign val="superscript"/>
        <sz val="11"/>
        <rFont val="Times New Roman"/>
        <family val="1"/>
        <charset val="204"/>
      </rPr>
      <t>1</t>
    </r>
  </si>
  <si>
    <r>
      <t>исполнение негосударственным (немуниципальным) поставщикам, в т.ч. СО НКО</t>
    </r>
    <r>
      <rPr>
        <vertAlign val="superscript"/>
        <sz val="13"/>
        <rFont val="Times New Roman"/>
        <family val="1"/>
        <charset val="204"/>
      </rPr>
      <t>1</t>
    </r>
  </si>
  <si>
    <r>
      <t>Наименование муниципальной услуги (работы)</t>
    </r>
    <r>
      <rPr>
        <vertAlign val="superscript"/>
        <sz val="12"/>
        <rFont val="Times New Roman"/>
        <family val="1"/>
        <charset val="204"/>
      </rPr>
      <t>2</t>
    </r>
  </si>
  <si>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 xml:space="preserve"> Единый портал бюджетной системы РФ "Электронный бюджет", сайт budget.gov.ru, раздел Госсектор / Государственные услуги / Перечни (классификаторы) государственных и муниципальных услуг и работ / Общероссийские базовые (отраслевые) перечни (классификаторов) государственных и муниципальных услуг, оказываемых физическим лицам</t>
    </r>
  </si>
  <si>
    <t>(немуниципальных) организаций, осуществляющих деятельность в социальной сфере</t>
  </si>
  <si>
    <t>VI. Факты получения гражданами услуг (работ) от муниципальных и негосударственных</t>
  </si>
  <si>
    <t>Показатели, отражающие факты получения гражданами услуг (работ)</t>
  </si>
  <si>
    <t>за 2018 год</t>
  </si>
  <si>
    <t>за январь - март 2019 года</t>
  </si>
  <si>
    <t>за январь - июнь 2019 года</t>
  </si>
  <si>
    <t>за январь - сентябрь 2019 года</t>
  </si>
  <si>
    <t>за 2019 год</t>
  </si>
  <si>
    <t>за январь - март 2020 года</t>
  </si>
  <si>
    <t>за январь - июнь 2020 года</t>
  </si>
  <si>
    <t>за январь - сентябрь 2020 года</t>
  </si>
  <si>
    <t>за 2020 год</t>
  </si>
  <si>
    <t>за январь - март 2021 года</t>
  </si>
  <si>
    <t>за январь - июнь 2021 года</t>
  </si>
  <si>
    <t>за январь - сентябрь 2021 года</t>
  </si>
  <si>
    <t>за 2021 год</t>
  </si>
  <si>
    <t>за январь - март 2022 года</t>
  </si>
  <si>
    <t>за январь - июнь 2022 года</t>
  </si>
  <si>
    <t>за январь - сентябрь 2022 года</t>
  </si>
  <si>
    <t>за 2022 год</t>
  </si>
  <si>
    <t>за январь - март 2023 года</t>
  </si>
  <si>
    <t>за январь - июнь 2023 года</t>
  </si>
  <si>
    <t>за январь - сентябрь 2023 года</t>
  </si>
  <si>
    <t>за 2023 год</t>
  </si>
  <si>
    <t>за январь - март 2024 года</t>
  </si>
  <si>
    <t>за январь - июнь 2024 года</t>
  </si>
  <si>
    <t>за январь - сентябрь 2024 года</t>
  </si>
  <si>
    <t>за 2024 год</t>
  </si>
  <si>
    <t>за январь - март 2025 года</t>
  </si>
  <si>
    <t>за январь - июнь 2025 года</t>
  </si>
  <si>
    <t>за январь - сентябрь 2025 года</t>
  </si>
  <si>
    <t>за 2025 год</t>
  </si>
  <si>
    <t>за январь - март 2026 года</t>
  </si>
  <si>
    <t>за январь - июнь 2026 года</t>
  </si>
  <si>
    <t>за январь - сентябрь 2026 года</t>
  </si>
  <si>
    <t>за 2026 год</t>
  </si>
  <si>
    <t>за январь - март 2027 года</t>
  </si>
  <si>
    <t>за январь - июнь 2027 года</t>
  </si>
  <si>
    <t>за январь - сентябрь 2027 года</t>
  </si>
  <si>
    <t>за 2027 год</t>
  </si>
  <si>
    <t>за январь - март 2028 года</t>
  </si>
  <si>
    <t>за январь - июнь 2028 года</t>
  </si>
  <si>
    <t>за январь - сентябрь 2028 года</t>
  </si>
  <si>
    <t>за 2028 год</t>
  </si>
  <si>
    <t>за январь - март 2029 года</t>
  </si>
  <si>
    <t>за январь - июнь 2029 года</t>
  </si>
  <si>
    <t>за январь - сентябрь 2029 года</t>
  </si>
  <si>
    <t>за 2029 год</t>
  </si>
  <si>
    <t>за январь - март 2030 года</t>
  </si>
  <si>
    <t>за январь - июнь 2030 года</t>
  </si>
  <si>
    <t>за январь - сентябрь 2030 года</t>
  </si>
  <si>
    <t>за 2030 год</t>
  </si>
  <si>
    <t>Муниципальные организации, оказывающие услуги (выполняющие работы) за счет средств бюджета муниципального образования</t>
  </si>
  <si>
    <t>Негосударственные (немуниципальные) организации, оказывающие услуги (выполняющие работы) за счет средств бюджета муниципального образования</t>
  </si>
  <si>
    <t>Наименование показателя</t>
  </si>
  <si>
    <t>Значение показателя</t>
  </si>
  <si>
    <t>Количество организаций, в отношении которых проведена независимая оценка, единиц</t>
  </si>
  <si>
    <t>Количество организаций, в отношении которых независимая оценка проведена организацией - оператором, единиц</t>
  </si>
  <si>
    <t>Максимальное количество баллов</t>
  </si>
  <si>
    <t>среди:</t>
  </si>
  <si>
    <t>Минимальное количество баллов</t>
  </si>
  <si>
    <t>муниципальные, единиц</t>
  </si>
  <si>
    <t>негосударственные (немуниципальные), единиц</t>
  </si>
  <si>
    <t>Количество организаций, в отношении которых независимая оценка проведена исполнительно-распорядительными органами муниципальных образований автономного округа самостоятельно, единиц</t>
  </si>
  <si>
    <t>муниципальных организаций, баллов</t>
  </si>
  <si>
    <t>негосударственных (немуниципальных) организаций, баллов</t>
  </si>
  <si>
    <t>Среднее значение баллов по муниципальному образованию</t>
  </si>
  <si>
    <t>по муниципальным организациям, баллов</t>
  </si>
  <si>
    <t>по негосударственным (немуниципальным) организациям, баллов</t>
  </si>
  <si>
    <t>итого</t>
  </si>
  <si>
    <t>образование</t>
  </si>
  <si>
    <t>Перечень муниципального имущества, свободного от прав третьих лиц и предназначенного для передачи во временное владение и (или) пользование СО НКО (далее - Перечень)</t>
  </si>
  <si>
    <t>состоящих в Перечне на конец отчетного периода</t>
  </si>
  <si>
    <t>состоящих в Перечне на начало отчетного периода</t>
  </si>
  <si>
    <t>Площадь помещений муниципального имущества, свободного от прав третьих лиц и предназначенного для передачи во временное владение и (или) пользование СО НКО:</t>
  </si>
  <si>
    <t>включенных в Перечень в течение отчетного периода</t>
  </si>
  <si>
    <t>исключенных из Перечня в течение отчетного периода</t>
  </si>
  <si>
    <t>Площадь помещений, фактически предоставленных СО НКО на конец отчетного периода</t>
  </si>
  <si>
    <t>наименование правового акта* об утверждении реестра поставщиков</t>
  </si>
  <si>
    <t>количество физических лиц (потенциальных поставщиков услуг (работ) социальной сферы, руководителей и специалистов негосударственных (немуниципальных) поставщиков), получивших поддержку в ресурсном центре за отчетный период</t>
  </si>
  <si>
    <t>количество негосударственных (немуниципальных) организаций, получивших поддержку в ресурсном центре за отчетный период</t>
  </si>
  <si>
    <t>наименование правового акта* об утверждении Перечня</t>
  </si>
  <si>
    <t>Количество СО НКО, которым предоставлены помещения муниципального имущества, единиц</t>
  </si>
  <si>
    <t>Количество СО НКО, которым предоставлена льгота по земельному налогу, единиц</t>
  </si>
  <si>
    <t>количество участников, человек</t>
  </si>
  <si>
    <r>
      <t>Объем средств, предусмотренный в бюджете муниципального образования для обеспечения предоставления муниципальных услуг (работ), оказываемых (выполняемых) органами местного самоуправления и подведомственными организациями (</t>
    </r>
    <r>
      <rPr>
        <i/>
        <sz val="10"/>
        <color theme="1"/>
        <rFont val="Times New Roman"/>
        <family val="1"/>
        <charset val="204"/>
      </rPr>
      <t>общий объем средств, предусмотренный в бюджете муниципального образования для оказания услуг (строка 1) муниципальными и немуниципальными организациями</t>
    </r>
    <r>
      <rPr>
        <sz val="12"/>
        <color theme="1"/>
        <rFont val="Times New Roman"/>
        <family val="1"/>
        <charset val="204"/>
      </rPr>
      <t>), всего</t>
    </r>
  </si>
  <si>
    <r>
      <t>Уровень перечня, в который включена услуга (общероссийские перечни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 xml:space="preserve"> / региональный перечень</t>
    </r>
    <r>
      <rPr>
        <vertAlign val="superscript"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 xml:space="preserve"> / муниципальный перечень)</t>
    </r>
  </si>
  <si>
    <t>Муниципальный перечень</t>
  </si>
  <si>
    <r>
      <rPr>
        <vertAlign val="superscript"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 xml:space="preserve"> приказ Департамента финансов автономного округа от 22.12.2017 № 181-о "Об утверждении регионального перечня (классификатора) государственных (муниципальных) услуг, не включенных в общероссийские базовые (отраслевые) перечни (классификаторы) государственных и муниципальных услуг, и работ, оказываемых и выполняемых государственными (муниципальными) учреждениями Ханты-Мансийского автономного округа - Югры" (в ред. от 27.12.2018), сайт depfin.admhmao.ru, раздел Документы / Приказы Департамента</t>
    </r>
  </si>
  <si>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 наименования услуг (работ) указываются СТРОГО в соответствии с общероссийскими базовыми (отраслевыми) перечнями (классификаторами) государственных и муниципальных услуг, оказываемых физическим лицам, региональным перечнем (классификатором) государственных (муниципальных) услуг, не включенных в общероссийские базовые (отраслевые) перечни (классификаторы) государственных и муниципальных услуг, и работ, оказываемых и выполняемых государственными (муниципальными) учреждениями автономного округа, а также муниципальными перечнями</t>
    </r>
  </si>
  <si>
    <t>Число обучающихся по образовательным программам дошкольного образования</t>
  </si>
  <si>
    <t>Число обучающихся по образовательным программам общего образования</t>
  </si>
  <si>
    <t>Число обучающихся по образовательным программам дополнительного образования</t>
  </si>
  <si>
    <t>Число обучающихся по образовательным программам профессионального образования</t>
  </si>
  <si>
    <t>Число детей, получивших услуги по отдыху и оздоровлению по линии отрасли образования</t>
  </si>
  <si>
    <t>Число граждан, получивших услуги в сфере молодежной политики</t>
  </si>
  <si>
    <t>Число зрителей театров</t>
  </si>
  <si>
    <t>Число зрителей концертов</t>
  </si>
  <si>
    <t>Число посетителей музеев (выставок)</t>
  </si>
  <si>
    <t>Количество посещений библиотек</t>
  </si>
  <si>
    <t>Число детей, получивших услуги по отдыху и оздоровлению по линии отрасли культуры</t>
  </si>
  <si>
    <t>Число лиц, прошедших спортивную подготовку</t>
  </si>
  <si>
    <t>Число детей, получивших услуги по отдыху и оздоровлению по линии отрасли физической культуры и спорта</t>
  </si>
  <si>
    <t>Число граждан, получивших социальные услуги по индивидуальным программам социального обслуживания</t>
  </si>
  <si>
    <t>Число граждан, получивших срочные социальные услуги</t>
  </si>
  <si>
    <t>Число детей, получивших услуги по отдыху и оздоровлению по линии отрасли социальной защиты</t>
  </si>
  <si>
    <t>Количество случаев лечения</t>
  </si>
  <si>
    <t>Количество случаев госпитализации</t>
  </si>
  <si>
    <t>Количество врачебных посещений</t>
  </si>
  <si>
    <t>Количество выполненных медицинских исследований</t>
  </si>
  <si>
    <t>Количество койко-дней по оказанию паллиативной медицинской помощи</t>
  </si>
  <si>
    <t>Число детей, получивших услуги по отдыху и оздоровлению по линии отрасли здравоохранения</t>
  </si>
  <si>
    <r>
      <t>VII. Результаты проведения независимой оценки качества условий оказания услуг организациями, осуществляющими деятельность в социальной сфере</t>
    </r>
    <r>
      <rPr>
        <vertAlign val="superscript"/>
        <sz val="13"/>
        <rFont val="Times New Roman"/>
        <family val="1"/>
        <charset val="204"/>
      </rPr>
      <t>1</t>
    </r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</si>
  <si>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информация о результатах проведения независимой оценки качества условий оказания услуг организациями, осуществляющими деятельность в социальной сфере, приводится вне зависимости от того, кто является организатором ее проведения - автономный округ или муниципальное образование автономного округа</t>
    </r>
  </si>
  <si>
    <t>Доля численности детей, посещающих частные дошкольные образовательные организации в общей численности детей, посещающих дошкольные образовательные организации</t>
  </si>
  <si>
    <t>8.6</t>
  </si>
  <si>
    <r>
      <t>Количество услуг (работ), запланированных к передаче (переданных) на исполнение негосударственным (немуниципальным) поставщикам, в т.ч. СО НКО</t>
    </r>
    <r>
      <rPr>
        <vertAlign val="superscript"/>
        <sz val="12"/>
        <color theme="1"/>
        <rFont val="Times New Roman"/>
        <family val="1"/>
        <charset val="204"/>
      </rPr>
      <t>1</t>
    </r>
    <r>
      <rPr>
        <sz val="12"/>
        <color theme="1"/>
        <rFont val="Times New Roman"/>
        <family val="1"/>
        <charset val="204"/>
      </rPr>
      <t>, всего</t>
    </r>
  </si>
  <si>
    <r>
      <rPr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 xml:space="preserve"> услуги (работы) из перечня услуг (работ), которые запланированы к передаче на исполнение негосударственным (немуниципальным) организациям, в т.ч. СО НКО, в соответствии с правовыми актами муниципального образования (приказами органов местного самоуправления)</t>
    </r>
  </si>
  <si>
    <r>
      <t>Объем средств, запланированных к передаче (переданных) из бюджета муниципального образования негосударственным (немуниципальным) организациям, в т.ч. СО НКО, для оказания услуг (выполнения работ) (</t>
    </r>
    <r>
      <rPr>
        <i/>
        <sz val="10"/>
        <color theme="1"/>
        <rFont val="Times New Roman"/>
        <family val="1"/>
        <charset val="204"/>
      </rPr>
      <t>услуги, отраженные в строке 2</t>
    </r>
    <r>
      <rPr>
        <sz val="12"/>
        <color theme="1"/>
        <rFont val="Times New Roman"/>
        <family val="1"/>
        <charset val="204"/>
      </rPr>
      <t>), всего</t>
    </r>
  </si>
  <si>
    <r>
      <t>Объем средств бюджета муниципального образования, направляемых на оказание услуг (выполнение работ) населению в социальной сфере через конкурентные процедуры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 (механизмы), участвовать в которых имеют право негосударственные (немуниципальные) поставщики (</t>
    </r>
    <r>
      <rPr>
        <i/>
        <sz val="10"/>
        <rFont val="Times New Roman"/>
        <family val="1"/>
        <charset val="204"/>
      </rPr>
      <t>средства, запланированные (фактически переданные) поставщикам всех форм собственности, как государственной (муниципальной), так и частной, через конкурентные процедуры</t>
    </r>
    <r>
      <rPr>
        <sz val="12"/>
        <rFont val="Times New Roman"/>
        <family val="1"/>
        <charset val="204"/>
      </rPr>
      <t>), всего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</si>
  <si>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конкурентными процедурами считаются: 1) конкурентные способы закупок услуг (работ) по федеральному законодательству о контрактной системе (с учетом случаев заключения контрактов с единственными поставщиками услуг в результате признания конкурентных процедур несостоявшимися); 2) конкурсное предоставление субсидий негосударственным (немуниципальным) поставщикам услуг; 3) целевые потребительские субсидии (сертификаты); 4) компенсации поставщикам социальных услуг</t>
    </r>
  </si>
  <si>
    <r>
      <t>Доля средств бюджета муниципального образования, выделяемых негосударственным (немуниципальным) организациям, в т.ч. СО НКО, в общем объеме средств бюджета муниципального образования, предусмотренных для обеспечения предоставления муниципальных услуг (работ), оказываемых (выполняемых) органами местного самоуправления и подведомственными организациями (</t>
    </r>
    <r>
      <rPr>
        <i/>
        <sz val="10"/>
        <color theme="1"/>
        <rFont val="Times New Roman"/>
        <family val="1"/>
        <charset val="204"/>
      </rPr>
      <t>отношение строки 4 к строке 3</t>
    </r>
    <r>
      <rPr>
        <sz val="12"/>
        <color theme="1"/>
        <rFont val="Times New Roman"/>
        <family val="1"/>
        <charset val="204"/>
      </rPr>
      <t>), всего</t>
    </r>
  </si>
  <si>
    <r>
      <t xml:space="preserve">Доля средств бюджета муниципального образования, направленных на оказание услуг (выполнение работ) населению в социальной сфере через конкурентные процедуры, участвовать в которых имеют право негосударственные (немуниципальные) поставщики услуг (работ), в общем объеме средств бюджета муниципального образования автономного округа, выделенных на предоставление услуг (работ) населению в социальной сфере </t>
    </r>
    <r>
      <rPr>
        <i/>
        <sz val="10"/>
        <rFont val="Times New Roman"/>
        <family val="1"/>
        <charset val="204"/>
      </rPr>
      <t>(отношение строки 5 к строке 3</t>
    </r>
    <r>
      <rPr>
        <sz val="10"/>
        <rFont val="Times New Roman"/>
        <family val="1"/>
        <charset val="204"/>
      </rPr>
      <t>)</t>
    </r>
    <r>
      <rPr>
        <sz val="12"/>
        <rFont val="Times New Roman"/>
        <family val="1"/>
        <charset val="204"/>
      </rPr>
      <t>, всего</t>
    </r>
  </si>
  <si>
    <r>
      <t>количество участников образовательных мероприятий с территории муниципального образования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:</t>
    </r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</si>
  <si>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руководители, работники и добровольцы негосударственных (немуниципальных) организаций, индивидуальные предприниматели, осуществляющие деятельность в социальной сфере на территории муниципального образования</t>
    </r>
  </si>
  <si>
    <r>
      <t>Размер льготы СО НКО при предоставлении недвижимого имущества в аренду</t>
    </r>
    <r>
      <rPr>
        <vertAlign val="superscript"/>
        <sz val="12"/>
        <rFont val="Times New Roman"/>
        <family val="1"/>
        <charset val="204"/>
      </rPr>
      <t>4</t>
    </r>
  </si>
  <si>
    <r>
      <rPr>
        <vertAlign val="superscript"/>
        <sz val="11"/>
        <rFont val="Times New Roman"/>
        <family val="1"/>
        <charset val="204"/>
      </rPr>
      <t>4</t>
    </r>
    <r>
      <rPr>
        <sz val="11"/>
        <rFont val="Times New Roman"/>
        <family val="1"/>
        <charset val="204"/>
      </rPr>
      <t xml:space="preserve"> в случае безвозмездного предоставления имущества СО НКО, размер льготы равен 100%</t>
    </r>
  </si>
  <si>
    <r>
      <t>Объем грантов в форме субсидий, предоставленных из бюджета муниципального образования СО НКО на реализацию социально значимых программ и проектов (сумма финансовой поддержки, направленная на проведение конкурсов среди СО НКО)</t>
    </r>
    <r>
      <rPr>
        <vertAlign val="superscript"/>
        <sz val="12"/>
        <rFont val="Times New Roman"/>
        <family val="1"/>
        <charset val="204"/>
      </rPr>
      <t>5</t>
    </r>
    <r>
      <rPr>
        <sz val="12"/>
        <rFont val="Times New Roman"/>
        <family val="1"/>
        <charset val="204"/>
      </rPr>
      <t>, всего</t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</si>
  <si>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отражаются средства, предоставленные СО НКО на реализацию проектов (дополнительно к средствам, переданным на оказание услуг (выполнение работ) по строке 4 раздела II Отчета)</t>
    </r>
  </si>
  <si>
    <r>
      <rPr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 xml:space="preserve"> финансовые средства на реализацию мероприятий указываются в сроках 4, 11 раздела II Отчета</t>
    </r>
  </si>
  <si>
    <r>
      <rPr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 xml:space="preserve"> отражается объем средств из строки 4 раздела II Отчета</t>
    </r>
  </si>
  <si>
    <r>
      <rPr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 xml:space="preserve"> услуги (работы) из перечней, утвержденных правовыми актами муниципального образования (приказами органов местного самоуправления) (строка 2 раздела II)</t>
    </r>
  </si>
  <si>
    <t>Информационная поддержка</t>
  </si>
  <si>
    <t>ИТОГО УСЛУГ</t>
  </si>
  <si>
    <t>Строка 4</t>
  </si>
  <si>
    <t>Строка 8.1</t>
  </si>
  <si>
    <t>Строка 8.2</t>
  </si>
  <si>
    <t>Строка 8.3</t>
  </si>
  <si>
    <t>Строка 8.4</t>
  </si>
  <si>
    <t>Строка 8.5</t>
  </si>
  <si>
    <t xml:space="preserve">Координационный совещательный орган по реализации мер, направленных на обеспечение доступа негосударственных организаций (коммерческих, некоммерческих) к предоставлению услуг в социальной сфере в городе Югорске </t>
  </si>
  <si>
    <t xml:space="preserve">Распоряжение администрации города Югорска  «Об утверждении координационного совещательного органа по реализации мер, направленных на обеспечение доступа негосударственных организаций (коммерческих, некоммерческих) к предоставлению услуг в социальной сфере в городе Югорске» </t>
  </si>
  <si>
    <t>№ 516</t>
  </si>
  <si>
    <t>Долгодворова Татьяна Ивановна</t>
  </si>
  <si>
    <t>заместитель главы города Югорска</t>
  </si>
  <si>
    <t>контактные данные:</t>
  </si>
  <si>
    <t>телефон 8(34675)5-00-05</t>
  </si>
  <si>
    <t xml:space="preserve">адрес электронной почты: dolgodvorova@ugorsk.ru  </t>
  </si>
  <si>
    <t>"О внесении изменения в постановление администрации города Югорска от 09.09.2016 № 2202 «О плане мероприятий («дорожной карте») по  поддержке доступа  негосударственных организаций (коммерческих, некоммерческих) к предоставлению услуг в социальной сфере в городе Югорске на 2016 – 2020 годы»</t>
  </si>
  <si>
    <t>от 29.12.2017</t>
  </si>
  <si>
    <t>№ 3356</t>
  </si>
  <si>
    <t xml:space="preserve"> Департамент экономического развития и проектного управления)</t>
  </si>
  <si>
    <t xml:space="preserve">   Постановление администрации города Югорска  «О плане мероприятий («дорожной карте») по  поддержке доступа негосударственных организаций (коммерческих, некоммерческих) к предоставлению услуг в социальной сфере в городе Югорске на 2016 – 2020 годы» </t>
  </si>
  <si>
    <t>от 09.09.2016</t>
  </si>
  <si>
    <t>№ 2202</t>
  </si>
  <si>
    <t>Грудцына Ирина Викторовна</t>
  </si>
  <si>
    <t>директор Департамента экономического развития и проектного управления</t>
  </si>
  <si>
    <t>телефон 8 (34675) 5-00-40</t>
  </si>
  <si>
    <t>адрес электронной почты: econ@ugorsk.ru</t>
  </si>
  <si>
    <t>Постановление администрации города Югорска  «О плане мероприятий («дорожной карте») по  поддержке доступа негосударственных организаций (коммерческих, некоммерческих) к предоставлению услуг в социальной сфере в городе Югорске на 2016 – 2020 годы»</t>
  </si>
  <si>
    <t>от 23.11.2018</t>
  </si>
  <si>
    <t>№ 3229</t>
  </si>
  <si>
    <t>№ 2998</t>
  </si>
  <si>
    <t>постановление администрации города Югорска "О муниципальной программе города Югорска  «Развитие гражданского общества, реализация государственной национальной политики и профилактика экстремизма»
Подпрограмма 2 «Поддержка социально ориентированных некоммерческих организаций»</t>
  </si>
  <si>
    <t>от 30.10.2018</t>
  </si>
  <si>
    <t>постановление администрации города Югорска "О муниципальной прогрмме города Югорска "Развитие образования"</t>
  </si>
  <si>
    <t xml:space="preserve">http://adm.ugorsk.ru/regulatory/zakon/4187/71245/ </t>
  </si>
  <si>
    <t>Развитие системы дошкольного и общего образования;
Развитие вариативности воспитательных систем 
и технологий, нацеленных 
на формирование индивидуальной траектории развития личности ребенка с учетом его потребностей, интересов и способностей</t>
  </si>
  <si>
    <t>Гражданское общество</t>
  </si>
  <si>
    <t xml:space="preserve">http://adm.ugorsk.ru/nko/ </t>
  </si>
  <si>
    <t xml:space="preserve">приказ начальника Управления образования «О стандартизации предоставления услуг (работ), которые могут быть переданы на исполнение негосударственным организациям, в том числе социально ориентированным некоммерческим организациям, в Управлении образования администрации города Югорска» </t>
  </si>
  <si>
    <t xml:space="preserve">Постановление администрации города Югорска «Об утверждении стандартов услуг, предоставляемых негосударственными организациями (коммерческими, некоммерческими), в том числе социально ориентированными некоммерческими организациями » </t>
  </si>
  <si>
    <t>Сформирован единый перечень поставщиков услуг. Отраслевые муниципальные  правовые акты не утверждались .</t>
  </si>
  <si>
    <t xml:space="preserve">постановление администрации города Югорска  "Об утверждении перечня муниципального 
имущества, свободного от прав третьих лиц
(за исключением имущественных прав
некоммерческих организаций), предназначенного
для поддержки социально ориентированных
некоммерческих организаций" 
</t>
  </si>
  <si>
    <t xml:space="preserve">http://adm.ugorsk.ru/regulatory/zakon/4187/77393/ </t>
  </si>
  <si>
    <t>Примечание:  на 01.04.2019 сформирован единый перечень потенциальных поставщиков услуг в социальной сфере в котором состоит 103 организации (включая 5 общественных организаций относящихся к прочим видам деятельности социальной сферы) .</t>
  </si>
  <si>
    <t>Реализация основных общеобразовательных программ дошкольного образования</t>
  </si>
  <si>
    <t>Реализация дополнительных общеразвивающих программ</t>
  </si>
  <si>
    <t>Присмотр и уход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</si>
  <si>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</t>
  </si>
  <si>
    <t>Услуги психолого-педагогического консультирования обучающихся, их родителей (законных представителей) и педагогических работников</t>
  </si>
  <si>
    <t>Организация отдыха детей и молодежи</t>
  </si>
  <si>
    <t>Организация и проведение официальных спортивных мероприятий</t>
  </si>
  <si>
    <t xml:space="preserve">Постановление администрации города Югорска 
"Об утверждении административного регламента предоставления муниципальной услуги "Передача в аренду, безвозмездное пользование имущества, находящегося в собственности муниципального образования, за исключением земельных участков и жилых помещений"
</t>
  </si>
  <si>
    <t>Постановление администрации города Югорска от 20.09.2016 № 2283 «О Перечне услуг в социальной сфере планируемых к передаче  негосударственным организациям (коммерческим, некоммерческим), в том числе социально ориентированным некоммерческим организациям» (в редакции от  18.09.2018  № 2560)</t>
  </si>
  <si>
    <t xml:space="preserve">постановление администрации города Югорска "Об утверждении значениий общих параметров, используемых для расчета нормативной стоимости образовательных программ (модулей),реализуемых в рамках персонифицированного финансирования дополнительного образования на 2019 год"  http://uo86.ru/p332aa1.html </t>
  </si>
  <si>
    <t>перечень поставщиков</t>
  </si>
  <si>
    <t>2 публикации в газете "Югорский вестник", 4 публикации на официальном сайте и аккаунте "Наш Югорск" Вконтакте, 6 телевизионных сюжетов "Югорское ТВ"</t>
  </si>
  <si>
    <t>от 09.04.2019 № 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</si>
</sst>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rgb="FF80808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808080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vertAlign val="superscript"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sz val="11.5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1"/>
      <color rgb="FF0000FF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2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 applyNumberFormat="0" applyFill="0" applyBorder="0" applyAlignment="0" applyProtection="0"/>
    <xf numFmtId="0" fontId="32" fillId="0" borderId="0" applyBorder="0" applyProtection="0"/>
    <xf numFmtId="0" fontId="34" fillId="0" borderId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28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0" xfId="0" applyFont="1"/>
    <xf numFmtId="0" fontId="10" fillId="0" borderId="0" xfId="0" applyFont="1"/>
    <xf numFmtId="0" fontId="7" fillId="0" borderId="0" xfId="0" applyFont="1" applyAlignment="1"/>
    <xf numFmtId="0" fontId="8" fillId="0" borderId="0" xfId="0" applyFont="1" applyBorder="1" applyAlignment="1">
      <alignment vertical="top"/>
    </xf>
    <xf numFmtId="0" fontId="10" fillId="0" borderId="0" xfId="0" applyFont="1" applyBorder="1"/>
    <xf numFmtId="0" fontId="10" fillId="0" borderId="0" xfId="0" applyFont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9" fillId="0" borderId="0" xfId="0" applyFont="1" applyBorder="1" applyAlignment="1">
      <alignment vertical="top"/>
    </xf>
    <xf numFmtId="0" fontId="7" fillId="0" borderId="0" xfId="0" applyFont="1" applyBorder="1" applyAlignment="1"/>
    <xf numFmtId="0" fontId="7" fillId="0" borderId="0" xfId="0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49" fontId="4" fillId="0" borderId="3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top" wrapText="1" indent="2"/>
    </xf>
    <xf numFmtId="0" fontId="13" fillId="0" borderId="0" xfId="0" applyFont="1"/>
    <xf numFmtId="0" fontId="5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49" fontId="12" fillId="0" borderId="4" xfId="0" applyNumberFormat="1" applyFont="1" applyBorder="1" applyAlignment="1">
      <alignment horizontal="left" vertical="center"/>
    </xf>
    <xf numFmtId="49" fontId="4" fillId="0" borderId="0" xfId="0" applyNumberFormat="1" applyFont="1"/>
    <xf numFmtId="49" fontId="14" fillId="0" borderId="3" xfId="0" applyNumberFormat="1" applyFont="1" applyBorder="1" applyAlignment="1">
      <alignment horizontal="center" vertical="top" wrapText="1"/>
    </xf>
    <xf numFmtId="0" fontId="11" fillId="0" borderId="3" xfId="0" applyFont="1" applyBorder="1" applyAlignment="1">
      <alignment horizontal="left" vertical="top" wrapText="1" indent="2"/>
    </xf>
    <xf numFmtId="0" fontId="10" fillId="0" borderId="0" xfId="0" applyFont="1" applyAlignment="1">
      <alignment horizontal="left"/>
    </xf>
    <xf numFmtId="49" fontId="5" fillId="0" borderId="3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7" fillId="0" borderId="0" xfId="0" applyFont="1"/>
    <xf numFmtId="164" fontId="14" fillId="0" borderId="3" xfId="0" applyNumberFormat="1" applyFont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left" vertical="top" wrapText="1" indent="1"/>
    </xf>
    <xf numFmtId="49" fontId="14" fillId="0" borderId="4" xfId="0" applyNumberFormat="1" applyFont="1" applyFill="1" applyBorder="1" applyAlignment="1">
      <alignment horizontal="left" vertical="top" wrapText="1" indent="2"/>
    </xf>
    <xf numFmtId="0" fontId="14" fillId="0" borderId="3" xfId="0" applyFont="1" applyFill="1" applyBorder="1" applyAlignment="1">
      <alignment horizontal="left" vertical="top" wrapText="1" indent="1"/>
    </xf>
    <xf numFmtId="49" fontId="14" fillId="0" borderId="3" xfId="0" applyNumberFormat="1" applyFont="1" applyFill="1" applyBorder="1" applyAlignment="1">
      <alignment horizontal="left" vertical="top" wrapText="1" indent="2"/>
    </xf>
    <xf numFmtId="0" fontId="14" fillId="0" borderId="3" xfId="0" applyFont="1" applyBorder="1" applyAlignment="1">
      <alignment horizontal="center" vertical="center" wrapText="1"/>
    </xf>
    <xf numFmtId="0" fontId="5" fillId="0" borderId="0" xfId="0" applyFont="1"/>
    <xf numFmtId="49" fontId="5" fillId="0" borderId="0" xfId="0" applyNumberFormat="1" applyFont="1" applyAlignment="1">
      <alignment horizontal="left" vertical="top"/>
    </xf>
    <xf numFmtId="49" fontId="5" fillId="0" borderId="0" xfId="0" applyNumberFormat="1" applyFont="1" applyFill="1" applyAlignment="1">
      <alignment horizontal="left" vertical="top"/>
    </xf>
    <xf numFmtId="14" fontId="14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164" fontId="14" fillId="0" borderId="3" xfId="0" applyNumberFormat="1" applyFont="1" applyFill="1" applyBorder="1" applyAlignment="1">
      <alignment horizontal="right" vertical="center"/>
    </xf>
    <xf numFmtId="164" fontId="14" fillId="2" borderId="3" xfId="0" applyNumberFormat="1" applyFont="1" applyFill="1" applyBorder="1" applyAlignment="1">
      <alignment horizontal="right" vertical="center"/>
    </xf>
    <xf numFmtId="0" fontId="12" fillId="2" borderId="3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vertical="top" wrapText="1"/>
    </xf>
    <xf numFmtId="164" fontId="14" fillId="0" borderId="3" xfId="0" applyNumberFormat="1" applyFont="1" applyFill="1" applyBorder="1" applyAlignment="1">
      <alignment horizontal="right" vertical="center" wrapText="1"/>
    </xf>
    <xf numFmtId="164" fontId="12" fillId="0" borderId="3" xfId="0" applyNumberFormat="1" applyFont="1" applyFill="1" applyBorder="1" applyAlignment="1">
      <alignment horizontal="righ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14" fontId="10" fillId="0" borderId="0" xfId="0" applyNumberFormat="1" applyFont="1" applyAlignment="1">
      <alignment horizontal="left"/>
    </xf>
    <xf numFmtId="0" fontId="14" fillId="0" borderId="0" xfId="0" applyFont="1"/>
    <xf numFmtId="0" fontId="14" fillId="0" borderId="3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0" fontId="4" fillId="0" borderId="0" xfId="0" applyFont="1" applyFill="1"/>
    <xf numFmtId="0" fontId="8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49" fontId="13" fillId="0" borderId="0" xfId="0" applyNumberFormat="1" applyFont="1" applyAlignment="1">
      <alignment horizontal="left" vertical="top"/>
    </xf>
    <xf numFmtId="14" fontId="14" fillId="0" borderId="7" xfId="0" applyNumberFormat="1" applyFont="1" applyFill="1" applyBorder="1" applyAlignment="1">
      <alignment horizontal="center" vertical="center" wrapText="1"/>
    </xf>
    <xf numFmtId="3" fontId="5" fillId="0" borderId="7" xfId="0" applyNumberFormat="1" applyFont="1" applyFill="1" applyBorder="1" applyAlignment="1">
      <alignment horizontal="center" vertical="center" wrapText="1"/>
    </xf>
    <xf numFmtId="14" fontId="14" fillId="0" borderId="15" xfId="0" applyNumberFormat="1" applyFont="1" applyFill="1" applyBorder="1" applyAlignment="1">
      <alignment horizontal="center" vertical="center" wrapText="1"/>
    </xf>
    <xf numFmtId="3" fontId="5" fillId="0" borderId="15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14" fillId="2" borderId="3" xfId="0" applyFont="1" applyFill="1" applyBorder="1" applyAlignment="1">
      <alignment horizontal="center" vertical="top" wrapText="1"/>
    </xf>
    <xf numFmtId="0" fontId="13" fillId="0" borderId="0" xfId="0" applyFont="1" applyBorder="1" applyAlignment="1">
      <alignment vertical="top" wrapText="1"/>
    </xf>
    <xf numFmtId="0" fontId="15" fillId="2" borderId="6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14" fontId="14" fillId="2" borderId="7" xfId="0" applyNumberFormat="1" applyFont="1" applyFill="1" applyBorder="1" applyAlignment="1">
      <alignment horizontal="center" vertical="center" wrapText="1"/>
    </xf>
    <xf numFmtId="49" fontId="14" fillId="2" borderId="3" xfId="0" applyNumberFormat="1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5" borderId="3" xfId="0" applyFont="1" applyFill="1" applyBorder="1" applyAlignment="1">
      <alignment horizontal="left" vertical="top" wrapText="1"/>
    </xf>
    <xf numFmtId="164" fontId="14" fillId="0" borderId="3" xfId="0" applyNumberFormat="1" applyFont="1" applyFill="1" applyBorder="1" applyAlignment="1">
      <alignment horizontal="center" vertical="top" wrapText="1"/>
    </xf>
    <xf numFmtId="49" fontId="20" fillId="0" borderId="4" xfId="0" applyNumberFormat="1" applyFont="1" applyBorder="1" applyAlignment="1">
      <alignment horizontal="left" vertical="center"/>
    </xf>
    <xf numFmtId="0" fontId="20" fillId="0" borderId="8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21" fillId="0" borderId="3" xfId="0" applyFont="1" applyBorder="1" applyAlignment="1">
      <alignment horizontal="left" vertical="top" wrapText="1"/>
    </xf>
    <xf numFmtId="49" fontId="4" fillId="0" borderId="0" xfId="0" applyNumberFormat="1" applyFont="1" applyAlignment="1">
      <alignment horizontal="left" vertical="top"/>
    </xf>
    <xf numFmtId="0" fontId="14" fillId="0" borderId="6" xfId="0" applyFont="1" applyBorder="1" applyAlignment="1">
      <alignment horizontal="left" vertical="top" wrapText="1"/>
    </xf>
    <xf numFmtId="49" fontId="5" fillId="0" borderId="3" xfId="0" applyNumberFormat="1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top" wrapText="1"/>
    </xf>
    <xf numFmtId="49" fontId="14" fillId="0" borderId="6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/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14" fontId="14" fillId="0" borderId="9" xfId="0" applyNumberFormat="1" applyFont="1" applyFill="1" applyBorder="1" applyAlignment="1">
      <alignment horizontal="center" vertical="center" wrapText="1"/>
    </xf>
    <xf numFmtId="3" fontId="5" fillId="0" borderId="9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 indent="2"/>
    </xf>
    <xf numFmtId="0" fontId="14" fillId="6" borderId="3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14" fillId="2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164" fontId="14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center" wrapText="1"/>
    </xf>
    <xf numFmtId="3" fontId="14" fillId="0" borderId="3" xfId="0" applyNumberFormat="1" applyFont="1" applyFill="1" applyBorder="1" applyAlignment="1">
      <alignment horizontal="center" vertical="center" wrapText="1"/>
    </xf>
    <xf numFmtId="3" fontId="14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27" fillId="0" borderId="0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top" wrapText="1"/>
    </xf>
    <xf numFmtId="0" fontId="14" fillId="0" borderId="6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top" wrapText="1"/>
    </xf>
    <xf numFmtId="0" fontId="14" fillId="0" borderId="7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top" wrapText="1"/>
    </xf>
    <xf numFmtId="0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top" wrapText="1" indent="3"/>
    </xf>
    <xf numFmtId="0" fontId="5" fillId="0" borderId="7" xfId="0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vertical="top" wrapText="1" indent="3"/>
    </xf>
    <xf numFmtId="0" fontId="14" fillId="0" borderId="3" xfId="0" applyFont="1" applyFill="1" applyBorder="1" applyAlignment="1">
      <alignment horizontal="center" vertical="top" wrapText="1"/>
    </xf>
    <xf numFmtId="0" fontId="14" fillId="0" borderId="0" xfId="0" applyFont="1" applyFill="1"/>
    <xf numFmtId="49" fontId="5" fillId="0" borderId="6" xfId="0" applyNumberFormat="1" applyFont="1" applyBorder="1" applyAlignment="1">
      <alignment horizontal="center" vertical="top" wrapText="1"/>
    </xf>
    <xf numFmtId="0" fontId="14" fillId="0" borderId="6" xfId="0" applyFont="1" applyFill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 indent="2"/>
    </xf>
    <xf numFmtId="49" fontId="5" fillId="0" borderId="7" xfId="0" applyNumberFormat="1" applyFont="1" applyFill="1" applyBorder="1" applyAlignment="1">
      <alignment horizontal="center" vertical="top" wrapText="1"/>
    </xf>
    <xf numFmtId="0" fontId="14" fillId="0" borderId="6" xfId="0" applyFont="1" applyFill="1" applyBorder="1" applyAlignment="1">
      <alignment horizontal="left" vertical="top" wrapText="1"/>
    </xf>
    <xf numFmtId="164" fontId="5" fillId="0" borderId="3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center" vertical="center" wrapText="1"/>
    </xf>
    <xf numFmtId="3" fontId="11" fillId="0" borderId="3" xfId="0" applyNumberFormat="1" applyFont="1" applyBorder="1" applyAlignment="1" applyProtection="1">
      <alignment horizontal="center" vertical="center" wrapText="1"/>
      <protection locked="0"/>
    </xf>
    <xf numFmtId="49" fontId="14" fillId="3" borderId="3" xfId="0" applyNumberFormat="1" applyFont="1" applyFill="1" applyBorder="1" applyAlignment="1">
      <alignment horizontal="center" vertical="top" wrapText="1"/>
    </xf>
    <xf numFmtId="0" fontId="14" fillId="3" borderId="3" xfId="0" applyFont="1" applyFill="1" applyBorder="1" applyAlignment="1">
      <alignment horizontal="left" vertical="top" wrapText="1"/>
    </xf>
    <xf numFmtId="49" fontId="5" fillId="3" borderId="3" xfId="0" applyNumberFormat="1" applyFont="1" applyFill="1" applyBorder="1" applyAlignment="1">
      <alignment horizontal="center" vertical="top" wrapText="1"/>
    </xf>
    <xf numFmtId="0" fontId="11" fillId="3" borderId="3" xfId="0" applyFont="1" applyFill="1" applyBorder="1" applyAlignment="1">
      <alignment horizontal="left" vertical="top" wrapText="1"/>
    </xf>
    <xf numFmtId="0" fontId="14" fillId="3" borderId="7" xfId="0" applyFont="1" applyFill="1" applyBorder="1" applyAlignment="1">
      <alignment horizontal="left" vertical="top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top" wrapText="1" indent="2"/>
    </xf>
    <xf numFmtId="0" fontId="14" fillId="0" borderId="4" xfId="0" applyFont="1" applyBorder="1" applyAlignment="1">
      <alignment horizontal="left" vertical="top" wrapText="1" indent="2"/>
    </xf>
    <xf numFmtId="0" fontId="28" fillId="0" borderId="4" xfId="0" applyFont="1" applyBorder="1" applyAlignment="1">
      <alignment horizontal="left" vertical="top" wrapText="1" indent="2"/>
    </xf>
    <xf numFmtId="0" fontId="14" fillId="0" borderId="12" xfId="0" applyNumberFormat="1" applyFont="1" applyBorder="1" applyAlignment="1">
      <alignment horizontal="center" vertical="center" wrapText="1"/>
    </xf>
    <xf numFmtId="0" fontId="14" fillId="0" borderId="16" xfId="0" applyNumberFormat="1" applyFont="1" applyBorder="1" applyAlignment="1">
      <alignment horizontal="center" vertical="center" wrapText="1"/>
    </xf>
    <xf numFmtId="0" fontId="14" fillId="0" borderId="5" xfId="0" applyNumberFormat="1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NumberFormat="1" applyFont="1" applyBorder="1" applyAlignment="1">
      <alignment horizontal="center" vertical="center" wrapText="1"/>
    </xf>
    <xf numFmtId="0" fontId="14" fillId="0" borderId="20" xfId="0" applyNumberFormat="1" applyFont="1" applyBorder="1" applyAlignment="1">
      <alignment horizontal="center" vertical="center" wrapText="1"/>
    </xf>
    <xf numFmtId="0" fontId="14" fillId="0" borderId="21" xfId="0" applyNumberFormat="1" applyFont="1" applyBorder="1" applyAlignment="1">
      <alignment horizontal="center" vertical="center" wrapText="1"/>
    </xf>
    <xf numFmtId="0" fontId="14" fillId="0" borderId="22" xfId="0" applyNumberFormat="1" applyFont="1" applyBorder="1" applyAlignment="1">
      <alignment horizontal="center" vertical="center" wrapText="1"/>
    </xf>
    <xf numFmtId="0" fontId="14" fillId="0" borderId="17" xfId="0" applyNumberFormat="1" applyFont="1" applyBorder="1" applyAlignment="1">
      <alignment horizontal="center" vertical="center" wrapText="1"/>
    </xf>
    <xf numFmtId="0" fontId="14" fillId="0" borderId="18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3" xfId="0" applyNumberFormat="1" applyFont="1" applyBorder="1" applyAlignment="1">
      <alignment horizontal="center" vertical="center" wrapText="1"/>
    </xf>
    <xf numFmtId="0" fontId="14" fillId="0" borderId="11" xfId="0" applyNumberFormat="1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0" fontId="12" fillId="0" borderId="0" xfId="0" applyFont="1"/>
    <xf numFmtId="3" fontId="12" fillId="2" borderId="3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right" vertical="top" wrapText="1"/>
    </xf>
    <xf numFmtId="1" fontId="14" fillId="0" borderId="3" xfId="0" applyNumberFormat="1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justify" vertical="top" wrapText="1"/>
    </xf>
    <xf numFmtId="14" fontId="33" fillId="0" borderId="23" xfId="36" applyNumberFormat="1" applyFont="1" applyFill="1" applyBorder="1" applyAlignment="1" applyProtection="1">
      <alignment horizontal="justify" vertical="top" wrapText="1"/>
    </xf>
    <xf numFmtId="0" fontId="33" fillId="0" borderId="23" xfId="36" applyFont="1" applyFill="1" applyBorder="1" applyAlignment="1" applyProtection="1">
      <alignment horizontal="justify" vertical="top" wrapText="1"/>
    </xf>
    <xf numFmtId="14" fontId="33" fillId="0" borderId="3" xfId="36" applyNumberFormat="1" applyFont="1" applyFill="1" applyBorder="1" applyAlignment="1" applyProtection="1">
      <alignment horizontal="left"/>
    </xf>
    <xf numFmtId="0" fontId="14" fillId="0" borderId="3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3" xfId="0" applyNumberFormat="1" applyFont="1" applyBorder="1" applyAlignment="1">
      <alignment horizontal="left" vertical="top" wrapText="1"/>
    </xf>
    <xf numFmtId="14" fontId="14" fillId="0" borderId="3" xfId="0" applyNumberFormat="1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3" xfId="0" applyNumberFormat="1" applyFont="1" applyBorder="1" applyAlignment="1">
      <alignment horizontal="left" vertical="top" wrapText="1"/>
    </xf>
    <xf numFmtId="14" fontId="14" fillId="0" borderId="3" xfId="0" applyNumberFormat="1" applyFont="1" applyBorder="1" applyAlignment="1">
      <alignment horizontal="left" vertical="top" wrapText="1"/>
    </xf>
    <xf numFmtId="0" fontId="5" fillId="0" borderId="3" xfId="0" applyFont="1" applyBorder="1" applyAlignment="1">
      <alignment horizontal="justify"/>
    </xf>
    <xf numFmtId="0" fontId="14" fillId="0" borderId="3" xfId="0" applyFont="1" applyBorder="1" applyAlignment="1">
      <alignment horizontal="left" vertical="top" wrapText="1"/>
    </xf>
    <xf numFmtId="0" fontId="14" fillId="0" borderId="3" xfId="0" applyNumberFormat="1" applyFont="1" applyBorder="1" applyAlignment="1">
      <alignment horizontal="left" vertical="top" wrapText="1"/>
    </xf>
    <xf numFmtId="14" fontId="14" fillId="0" borderId="3" xfId="0" applyNumberFormat="1" applyFont="1" applyBorder="1" applyAlignment="1">
      <alignment horizontal="left" vertical="top" wrapText="1"/>
    </xf>
    <xf numFmtId="0" fontId="33" fillId="0" borderId="3" xfId="36" applyNumberFormat="1" applyFont="1" applyFill="1" applyBorder="1" applyAlignment="1" applyProtection="1">
      <alignment horizontal="left"/>
    </xf>
    <xf numFmtId="0" fontId="31" fillId="0" borderId="3" xfId="35" applyFill="1" applyBorder="1" applyAlignment="1" applyProtection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top" wrapText="1"/>
    </xf>
    <xf numFmtId="0" fontId="31" fillId="0" borderId="3" xfId="35" applyBorder="1" applyAlignment="1">
      <alignment horizontal="left" vertical="top" wrapText="1"/>
    </xf>
    <xf numFmtId="0" fontId="5" fillId="0" borderId="3" xfId="0" applyFont="1" applyBorder="1" applyAlignment="1">
      <alignment wrapText="1"/>
    </xf>
    <xf numFmtId="0" fontId="15" fillId="0" borderId="3" xfId="0" applyNumberFormat="1" applyFont="1" applyBorder="1" applyAlignment="1" applyProtection="1">
      <alignment horizontal="left" vertical="top" wrapText="1"/>
      <protection locked="0"/>
    </xf>
    <xf numFmtId="3" fontId="14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justify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14" fillId="0" borderId="6" xfId="0" applyFont="1" applyBorder="1" applyAlignment="1">
      <alignment horizontal="left" vertical="top" wrapText="1" indent="2"/>
    </xf>
    <xf numFmtId="0" fontId="14" fillId="0" borderId="9" xfId="0" applyFont="1" applyBorder="1" applyAlignment="1">
      <alignment horizontal="left" vertical="top" wrapText="1" indent="2"/>
    </xf>
    <xf numFmtId="0" fontId="14" fillId="0" borderId="7" xfId="0" applyFont="1" applyBorder="1" applyAlignment="1">
      <alignment horizontal="left" vertical="top" wrapText="1" indent="2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9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top" wrapText="1"/>
    </xf>
    <xf numFmtId="0" fontId="14" fillId="0" borderId="9" xfId="0" applyFont="1" applyFill="1" applyBorder="1" applyAlignment="1">
      <alignment horizontal="left" vertical="top" wrapText="1"/>
    </xf>
    <xf numFmtId="0" fontId="14" fillId="0" borderId="7" xfId="0" applyFont="1" applyFill="1" applyBorder="1" applyAlignment="1">
      <alignment horizontal="left" vertical="top" wrapText="1"/>
    </xf>
    <xf numFmtId="49" fontId="5" fillId="0" borderId="6" xfId="0" applyNumberFormat="1" applyFont="1" applyFill="1" applyBorder="1" applyAlignment="1">
      <alignment horizontal="center" vertical="top" wrapText="1"/>
    </xf>
    <xf numFmtId="49" fontId="5" fillId="0" borderId="9" xfId="0" applyNumberFormat="1" applyFont="1" applyFill="1" applyBorder="1" applyAlignment="1">
      <alignment horizontal="center" vertical="top" wrapText="1"/>
    </xf>
    <xf numFmtId="49" fontId="5" fillId="0" borderId="7" xfId="0" applyNumberFormat="1" applyFont="1" applyFill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0" fontId="14" fillId="0" borderId="13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49" fontId="14" fillId="0" borderId="6" xfId="0" applyNumberFormat="1" applyFont="1" applyBorder="1" applyAlignment="1">
      <alignment horizontal="center" vertical="top" wrapText="1"/>
    </xf>
    <xf numFmtId="49" fontId="14" fillId="0" borderId="7" xfId="0" applyNumberFormat="1" applyFont="1" applyBorder="1" applyAlignment="1">
      <alignment horizontal="center" vertical="top" wrapText="1"/>
    </xf>
    <xf numFmtId="49" fontId="18" fillId="0" borderId="0" xfId="0" applyNumberFormat="1" applyFont="1" applyAlignment="1">
      <alignment horizontal="center"/>
    </xf>
    <xf numFmtId="0" fontId="5" fillId="0" borderId="1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3" fillId="0" borderId="0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center" wrapText="1"/>
    </xf>
    <xf numFmtId="164" fontId="14" fillId="4" borderId="3" xfId="0" applyNumberFormat="1" applyFont="1" applyFill="1" applyBorder="1" applyAlignment="1">
      <alignment horizontal="center" vertical="center" wrapText="1"/>
    </xf>
    <xf numFmtId="49" fontId="5" fillId="5" borderId="3" xfId="0" applyNumberFormat="1" applyFont="1" applyFill="1" applyBorder="1" applyAlignment="1">
      <alignment horizontal="center" vertical="top" wrapText="1"/>
    </xf>
    <xf numFmtId="0" fontId="5" fillId="5" borderId="3" xfId="0" applyFont="1" applyFill="1" applyBorder="1" applyAlignment="1">
      <alignment horizontal="center" vertical="center" wrapText="1"/>
    </xf>
    <xf numFmtId="164" fontId="5" fillId="5" borderId="3" xfId="0" applyNumberFormat="1" applyFont="1" applyFill="1" applyBorder="1" applyAlignment="1">
      <alignment horizontal="center" vertical="center" wrapText="1"/>
    </xf>
    <xf numFmtId="164" fontId="5" fillId="5" borderId="6" xfId="0" applyNumberFormat="1" applyFont="1" applyFill="1" applyBorder="1" applyAlignment="1">
      <alignment horizontal="center" vertical="center" wrapText="1"/>
    </xf>
    <xf numFmtId="164" fontId="5" fillId="5" borderId="7" xfId="0" applyNumberFormat="1" applyFont="1" applyFill="1" applyBorder="1" applyAlignment="1">
      <alignment horizontal="center" vertical="center" wrapText="1"/>
    </xf>
    <xf numFmtId="164" fontId="5" fillId="4" borderId="3" xfId="0" applyNumberFormat="1" applyFont="1" applyFill="1" applyBorder="1" applyAlignment="1">
      <alignment horizontal="center" vertical="center" wrapText="1"/>
    </xf>
    <xf numFmtId="3" fontId="5" fillId="5" borderId="3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top" wrapText="1"/>
    </xf>
    <xf numFmtId="49" fontId="5" fillId="6" borderId="6" xfId="0" applyNumberFormat="1" applyFont="1" applyFill="1" applyBorder="1" applyAlignment="1">
      <alignment horizontal="center" vertical="top" wrapText="1"/>
    </xf>
    <xf numFmtId="49" fontId="5" fillId="6" borderId="7" xfId="0" applyNumberFormat="1" applyFont="1" applyFill="1" applyBorder="1" applyAlignment="1">
      <alignment horizontal="center" vertical="top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164" fontId="14" fillId="6" borderId="6" xfId="0" applyNumberFormat="1" applyFont="1" applyFill="1" applyBorder="1" applyAlignment="1">
      <alignment horizontal="center" vertical="center" wrapText="1"/>
    </xf>
    <xf numFmtId="164" fontId="14" fillId="6" borderId="7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center" vertical="center" wrapText="1"/>
    </xf>
    <xf numFmtId="3" fontId="5" fillId="4" borderId="7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left" vertical="top" wrapText="1"/>
    </xf>
    <xf numFmtId="49" fontId="5" fillId="0" borderId="8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164" fontId="5" fillId="6" borderId="6" xfId="0" applyNumberFormat="1" applyFont="1" applyFill="1" applyBorder="1" applyAlignment="1">
      <alignment horizontal="center" vertical="center" wrapText="1"/>
    </xf>
    <xf numFmtId="164" fontId="5" fillId="6" borderId="7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horizontal="left" vertical="center" wrapText="1"/>
    </xf>
    <xf numFmtId="0" fontId="5" fillId="3" borderId="11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16" xfId="0" applyFont="1" applyFill="1" applyBorder="1" applyAlignment="1">
      <alignment horizontal="center" vertical="top" wrapText="1"/>
    </xf>
    <xf numFmtId="49" fontId="18" fillId="0" borderId="0" xfId="0" applyNumberFormat="1" applyFont="1" applyAlignment="1">
      <alignment horizontal="center" vertical="center"/>
    </xf>
    <xf numFmtId="14" fontId="14" fillId="3" borderId="4" xfId="0" applyNumberFormat="1" applyFont="1" applyFill="1" applyBorder="1" applyAlignment="1">
      <alignment horizontal="center" vertical="center" wrapText="1"/>
    </xf>
    <xf numFmtId="14" fontId="14" fillId="3" borderId="8" xfId="0" applyNumberFormat="1" applyFont="1" applyFill="1" applyBorder="1" applyAlignment="1">
      <alignment horizontal="center" vertical="center" wrapText="1"/>
    </xf>
    <xf numFmtId="14" fontId="14" fillId="3" borderId="5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left" vertical="top" wrapText="1"/>
    </xf>
    <xf numFmtId="0" fontId="5" fillId="3" borderId="4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0" fontId="14" fillId="0" borderId="0" xfId="0" applyFont="1" applyFill="1" applyAlignment="1">
      <alignment horizontal="left" vertical="top" wrapText="1"/>
    </xf>
    <xf numFmtId="0" fontId="19" fillId="0" borderId="0" xfId="0" applyFont="1" applyAlignment="1">
      <alignment horizontal="center"/>
    </xf>
    <xf numFmtId="0" fontId="12" fillId="0" borderId="4" xfId="0" applyFont="1" applyBorder="1" applyAlignment="1">
      <alignment horizontal="right"/>
    </xf>
    <xf numFmtId="0" fontId="12" fillId="0" borderId="5" xfId="0" applyFont="1" applyBorder="1" applyAlignment="1">
      <alignment horizontal="right"/>
    </xf>
    <xf numFmtId="0" fontId="14" fillId="3" borderId="4" xfId="0" applyFont="1" applyFill="1" applyBorder="1" applyAlignment="1">
      <alignment horizontal="center" vertical="top" wrapText="1"/>
    </xf>
    <xf numFmtId="0" fontId="14" fillId="3" borderId="8" xfId="0" applyFont="1" applyFill="1" applyBorder="1" applyAlignment="1">
      <alignment horizontal="center" vertical="top" wrapText="1"/>
    </xf>
    <xf numFmtId="0" fontId="14" fillId="3" borderId="5" xfId="0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7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4" fillId="0" borderId="6" xfId="0" applyNumberFormat="1" applyFont="1" applyBorder="1" applyAlignment="1">
      <alignment horizontal="left" vertical="top" wrapText="1"/>
    </xf>
    <xf numFmtId="0" fontId="14" fillId="0" borderId="9" xfId="0" applyNumberFormat="1" applyFont="1" applyBorder="1" applyAlignment="1">
      <alignment horizontal="left" vertical="top" wrapText="1"/>
    </xf>
    <xf numFmtId="0" fontId="14" fillId="0" borderId="7" xfId="0" applyNumberFormat="1" applyFont="1" applyBorder="1" applyAlignment="1">
      <alignment horizontal="left" vertical="top" wrapText="1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left" vertical="top" wrapText="1"/>
    </xf>
    <xf numFmtId="0" fontId="14" fillId="0" borderId="7" xfId="0" applyNumberFormat="1" applyFont="1" applyFill="1" applyBorder="1" applyAlignment="1">
      <alignment horizontal="left" vertical="top" wrapText="1"/>
    </xf>
  </cellXfs>
  <cellStyles count="72">
    <cellStyle name="Excel Built-in Hyperlink" xfId="37"/>
    <cellStyle name="Excel Built-in Normal" xfId="36"/>
    <cellStyle name="Гиперссылка" xfId="35" builtinId="8"/>
    <cellStyle name="Обычный" xfId="0" builtinId="0"/>
    <cellStyle name="Обычный 2" xfId="1"/>
    <cellStyle name="Обычный 2 10" xfId="18"/>
    <cellStyle name="Обычный 2 11" xfId="55"/>
    <cellStyle name="Обычный 2 2" xfId="2"/>
    <cellStyle name="Обычный 2 2 2" xfId="3"/>
    <cellStyle name="Обычный 2 2 2 2" xfId="40"/>
    <cellStyle name="Обычный 2 2 2 3" xfId="20"/>
    <cellStyle name="Обычный 2 2 2 4" xfId="57"/>
    <cellStyle name="Обычный 2 2 3" xfId="4"/>
    <cellStyle name="Обычный 2 2 3 2" xfId="41"/>
    <cellStyle name="Обычный 2 2 3 3" xfId="21"/>
    <cellStyle name="Обычный 2 2 3 4" xfId="58"/>
    <cellStyle name="Обычный 2 2 4" xfId="39"/>
    <cellStyle name="Обычный 2 2 5" xfId="19"/>
    <cellStyle name="Обычный 2 2 6" xfId="56"/>
    <cellStyle name="Обычный 2 3" xfId="5"/>
    <cellStyle name="Обычный 2 3 2" xfId="6"/>
    <cellStyle name="Обычный 2 3 2 2" xfId="43"/>
    <cellStyle name="Обычный 2 3 2 3" xfId="23"/>
    <cellStyle name="Обычный 2 3 2 4" xfId="60"/>
    <cellStyle name="Обычный 2 3 3" xfId="42"/>
    <cellStyle name="Обычный 2 3 4" xfId="22"/>
    <cellStyle name="Обычный 2 3 5" xfId="59"/>
    <cellStyle name="Обычный 2 4" xfId="7"/>
    <cellStyle name="Обычный 2 4 2" xfId="44"/>
    <cellStyle name="Обычный 2 4 3" xfId="24"/>
    <cellStyle name="Обычный 2 4 4" xfId="61"/>
    <cellStyle name="Обычный 2 5" xfId="8"/>
    <cellStyle name="Обычный 2 5 2" xfId="45"/>
    <cellStyle name="Обычный 2 5 3" xfId="25"/>
    <cellStyle name="Обычный 2 5 4" xfId="62"/>
    <cellStyle name="Обычный 2 6" xfId="9"/>
    <cellStyle name="Обычный 2 6 2" xfId="10"/>
    <cellStyle name="Обычный 2 6 2 2" xfId="47"/>
    <cellStyle name="Обычный 2 6 2 3" xfId="27"/>
    <cellStyle name="Обычный 2 6 2 4" xfId="64"/>
    <cellStyle name="Обычный 2 6 3" xfId="11"/>
    <cellStyle name="Обычный 2 6 3 2" xfId="12"/>
    <cellStyle name="Обычный 2 6 3 2 2" xfId="49"/>
    <cellStyle name="Обычный 2 6 3 2 3" xfId="29"/>
    <cellStyle name="Обычный 2 6 3 2 4" xfId="66"/>
    <cellStyle name="Обычный 2 6 3 3" xfId="48"/>
    <cellStyle name="Обычный 2 6 3 4" xfId="28"/>
    <cellStyle name="Обычный 2 6 3 5" xfId="65"/>
    <cellStyle name="Обычный 2 6 4" xfId="46"/>
    <cellStyle name="Обычный 2 6 5" xfId="26"/>
    <cellStyle name="Обычный 2 6 6" xfId="63"/>
    <cellStyle name="Обычный 2 7" xfId="13"/>
    <cellStyle name="Обычный 2 7 2" xfId="14"/>
    <cellStyle name="Обычный 2 7 2 2" xfId="15"/>
    <cellStyle name="Обычный 2 7 2 2 2" xfId="52"/>
    <cellStyle name="Обычный 2 7 2 2 3" xfId="32"/>
    <cellStyle name="Обычный 2 7 2 2 4" xfId="69"/>
    <cellStyle name="Обычный 2 7 2 3" xfId="51"/>
    <cellStyle name="Обычный 2 7 2 4" xfId="31"/>
    <cellStyle name="Обычный 2 7 2 5" xfId="68"/>
    <cellStyle name="Обычный 2 7 3" xfId="50"/>
    <cellStyle name="Обычный 2 7 4" xfId="30"/>
    <cellStyle name="Обычный 2 7 5" xfId="67"/>
    <cellStyle name="Обычный 2 8" xfId="16"/>
    <cellStyle name="Обычный 2 8 2" xfId="17"/>
    <cellStyle name="Обычный 2 8 2 2" xfId="54"/>
    <cellStyle name="Обычный 2 8 2 3" xfId="34"/>
    <cellStyle name="Обычный 2 8 2 4" xfId="71"/>
    <cellStyle name="Обычный 2 8 3" xfId="53"/>
    <cellStyle name="Обычный 2 8 4" xfId="33"/>
    <cellStyle name="Обычный 2 8 5" xfId="70"/>
    <cellStyle name="Обычный 2 9" xfId="38"/>
  </cellStyles>
  <dxfs count="0"/>
  <tableStyles count="0" defaultTableStyle="TableStyleMedium2" defaultPivotStyle="PivotStyleMedium9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skvinaJA/VAKHRUSHEVATA/Documents/&#1055;&#1080;&#1089;&#1100;&#1084;&#1072;/2018%20&#1075;/&#1042;&#1089;&#1077;&#1084;/&#1052;&#1054;%20&#1086;&#1073;%20&#1086;&#1090;&#1095;&#1077;&#1090;&#1077;%20&#1053;&#1050;&#1054;%203%20&#1082;&#1074;%20(&#1089;&#1077;&#1085;&#1090;&#1103;&#1073;&#1088;&#1100;)/1%20&#1074;&#1072;&#1088;.%20&#1054;&#1090;&#1095;&#1077;&#1090;&#1085;&#1099;&#1077;%20&#1092;&#1086;&#1088;&#1084;&#109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3;&#1050;&#1054;/2018%20&#1086;&#1090;&#1095;&#1077;&#1090;/&#1054;&#1090;&#1095;&#1077;&#1090;%20&#1079;&#1072;%209%20&#1084;&#1077;&#1089;&#1103;&#1094;&#1077;&#1074;/&#1054;&#1090;&#1095;&#1077;&#1090;%209%20&#1084;&#1077;&#1089;&#1103;&#1094;&#1077;&#1074;%202018%20&#1053;&#1050;&#105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skvinaJA/VAKHRUSHEVATA/Documents/&#1055;&#1080;&#1089;&#1100;&#1084;&#1072;/2018%20&#1075;/&#1042;&#1089;&#1077;&#1084;/-%20&#1048;&#1054;&#1043;&#1042;%20&#1086;&#1073;%20&#1086;&#1090;&#1095;&#1077;&#1090;&#1077;%20&#1044;&#1050;%20&#1053;&#1050;&#1054;%20&#1085;&#1072;%2001.01.2019%20(&#1076;&#1077;&#1082;&#1072;&#1073;&#1088;&#1100;)/&#1055;&#1088;&#1080;&#1083;&#1086;&#1078;&#1077;&#1085;&#1080;&#1077;%20&#1058;&#1072;&#1073;%203-10%20&#1085;&#1072;%2001.01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здел I"/>
      <sheetName val="Раздел II"/>
      <sheetName val="Раздел III"/>
      <sheetName val="Раздел IV"/>
      <sheetName val="Раздел V"/>
      <sheetName val="Комментарии"/>
      <sheetName val="Список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>
        <row r="1">
          <cell r="A1" t="str">
            <v>января</v>
          </cell>
          <cell r="B1">
            <v>2017</v>
          </cell>
          <cell r="C1" t="str">
            <v>город Ханты-Мансийск</v>
          </cell>
          <cell r="D1">
            <v>42736</v>
          </cell>
          <cell r="E1" t="str">
            <v>2017 год</v>
          </cell>
          <cell r="F1" t="str">
            <v>Да</v>
          </cell>
          <cell r="G1" t="str">
            <v>Общероссийские перечни</v>
          </cell>
        </row>
        <row r="2">
          <cell r="A2" t="str">
            <v>апреля</v>
          </cell>
          <cell r="B2">
            <v>2018</v>
          </cell>
          <cell r="C2" t="str">
            <v>город Когалым</v>
          </cell>
          <cell r="D2">
            <v>42826</v>
          </cell>
          <cell r="E2" t="str">
            <v>2018 год</v>
          </cell>
          <cell r="F2" t="str">
            <v>Нет</v>
          </cell>
          <cell r="G2" t="str">
            <v>Региональный перечень</v>
          </cell>
        </row>
        <row r="3">
          <cell r="A3" t="str">
            <v>июля</v>
          </cell>
          <cell r="B3">
            <v>2019</v>
          </cell>
          <cell r="C3" t="str">
            <v>город Лангепас</v>
          </cell>
          <cell r="D3">
            <v>42917</v>
          </cell>
          <cell r="E3" t="str">
            <v>2019 год</v>
          </cell>
        </row>
        <row r="4">
          <cell r="A4" t="str">
            <v>октября</v>
          </cell>
          <cell r="B4">
            <v>2020</v>
          </cell>
          <cell r="C4" t="str">
            <v>город Мегион</v>
          </cell>
          <cell r="D4">
            <v>43009</v>
          </cell>
          <cell r="E4" t="str">
            <v>2020 год</v>
          </cell>
        </row>
        <row r="5">
          <cell r="B5">
            <v>2021</v>
          </cell>
          <cell r="C5" t="str">
            <v>город Нефтеюганск</v>
          </cell>
          <cell r="D5">
            <v>43101</v>
          </cell>
          <cell r="E5" t="str">
            <v>2021 год</v>
          </cell>
        </row>
        <row r="6">
          <cell r="B6">
            <v>2022</v>
          </cell>
          <cell r="C6" t="str">
            <v>город Нижневартовск</v>
          </cell>
          <cell r="D6">
            <v>43191</v>
          </cell>
          <cell r="E6" t="str">
            <v>2022 год</v>
          </cell>
        </row>
        <row r="7">
          <cell r="B7">
            <v>2023</v>
          </cell>
          <cell r="C7" t="str">
            <v>город Нягань</v>
          </cell>
          <cell r="D7">
            <v>43282</v>
          </cell>
          <cell r="E7" t="str">
            <v>2023 год</v>
          </cell>
        </row>
        <row r="8">
          <cell r="B8">
            <v>2024</v>
          </cell>
          <cell r="C8" t="str">
            <v>город Покачи</v>
          </cell>
          <cell r="D8">
            <v>43374</v>
          </cell>
          <cell r="E8" t="str">
            <v>2024 год</v>
          </cell>
        </row>
        <row r="9">
          <cell r="B9">
            <v>2025</v>
          </cell>
          <cell r="C9" t="str">
            <v>город Пыть-Ях</v>
          </cell>
          <cell r="D9">
            <v>43466</v>
          </cell>
          <cell r="E9" t="str">
            <v>2025 год</v>
          </cell>
        </row>
        <row r="10">
          <cell r="B10">
            <v>2026</v>
          </cell>
          <cell r="C10" t="str">
            <v>город Радужный</v>
          </cell>
          <cell r="D10">
            <v>43556</v>
          </cell>
          <cell r="E10" t="str">
            <v>2026 год</v>
          </cell>
        </row>
        <row r="11">
          <cell r="B11">
            <v>2027</v>
          </cell>
          <cell r="C11" t="str">
            <v>город Сургут</v>
          </cell>
          <cell r="D11">
            <v>43647</v>
          </cell>
          <cell r="E11" t="str">
            <v>2027 год</v>
          </cell>
        </row>
        <row r="12">
          <cell r="B12">
            <v>2028</v>
          </cell>
          <cell r="C12" t="str">
            <v>город Урай</v>
          </cell>
          <cell r="D12">
            <v>43739</v>
          </cell>
          <cell r="E12" t="str">
            <v>2028 год</v>
          </cell>
        </row>
        <row r="13">
          <cell r="B13">
            <v>2029</v>
          </cell>
          <cell r="C13" t="str">
            <v>город Югорск</v>
          </cell>
          <cell r="D13">
            <v>43831</v>
          </cell>
          <cell r="E13" t="str">
            <v>2029 год</v>
          </cell>
        </row>
        <row r="14">
          <cell r="B14">
            <v>2030</v>
          </cell>
          <cell r="C14" t="str">
            <v>Белоярский район</v>
          </cell>
          <cell r="D14">
            <v>43922</v>
          </cell>
          <cell r="E14" t="str">
            <v>2030 год</v>
          </cell>
        </row>
        <row r="15">
          <cell r="C15" t="str">
            <v>Березовский район</v>
          </cell>
          <cell r="D15">
            <v>44013</v>
          </cell>
        </row>
        <row r="16">
          <cell r="C16" t="str">
            <v>Кондинский район</v>
          </cell>
          <cell r="D16">
            <v>44105</v>
          </cell>
        </row>
        <row r="17">
          <cell r="C17" t="str">
            <v>Нефтеюганский район</v>
          </cell>
          <cell r="D17">
            <v>44197</v>
          </cell>
        </row>
        <row r="18">
          <cell r="C18" t="str">
            <v>Нижневартовский район</v>
          </cell>
          <cell r="D18">
            <v>44287</v>
          </cell>
        </row>
        <row r="19">
          <cell r="C19" t="str">
            <v>Октябрьский район</v>
          </cell>
          <cell r="D19">
            <v>44378</v>
          </cell>
        </row>
        <row r="20">
          <cell r="C20" t="str">
            <v>Советский район</v>
          </cell>
          <cell r="D20">
            <v>44470</v>
          </cell>
        </row>
        <row r="21">
          <cell r="C21" t="str">
            <v>Сургутский район</v>
          </cell>
          <cell r="D21">
            <v>44562</v>
          </cell>
        </row>
        <row r="22">
          <cell r="C22" t="str">
            <v>Ханты-Мансийский район</v>
          </cell>
          <cell r="D22">
            <v>44652</v>
          </cell>
        </row>
        <row r="23">
          <cell r="D23">
            <v>44743</v>
          </cell>
        </row>
        <row r="24">
          <cell r="D24">
            <v>44835</v>
          </cell>
        </row>
        <row r="25">
          <cell r="D25">
            <v>44927</v>
          </cell>
        </row>
        <row r="26">
          <cell r="D26">
            <v>45017</v>
          </cell>
        </row>
        <row r="27">
          <cell r="D27">
            <v>45108</v>
          </cell>
        </row>
        <row r="28">
          <cell r="D28">
            <v>45200</v>
          </cell>
        </row>
        <row r="29">
          <cell r="D29">
            <v>45292</v>
          </cell>
        </row>
        <row r="30">
          <cell r="D30">
            <v>45383</v>
          </cell>
        </row>
        <row r="31">
          <cell r="D31">
            <v>45474</v>
          </cell>
        </row>
        <row r="32">
          <cell r="D32">
            <v>45566</v>
          </cell>
        </row>
        <row r="33">
          <cell r="D33">
            <v>45658</v>
          </cell>
        </row>
        <row r="34">
          <cell r="D34">
            <v>45748</v>
          </cell>
        </row>
        <row r="35">
          <cell r="D35">
            <v>45839</v>
          </cell>
        </row>
        <row r="36">
          <cell r="D36">
            <v>45931</v>
          </cell>
        </row>
        <row r="37">
          <cell r="D37">
            <v>46023</v>
          </cell>
        </row>
        <row r="38">
          <cell r="D38">
            <v>46113</v>
          </cell>
        </row>
        <row r="39">
          <cell r="D39">
            <v>46204</v>
          </cell>
        </row>
        <row r="40">
          <cell r="D40">
            <v>46296</v>
          </cell>
        </row>
        <row r="41">
          <cell r="D41">
            <v>46388</v>
          </cell>
        </row>
        <row r="42">
          <cell r="D42">
            <v>46478</v>
          </cell>
        </row>
        <row r="43">
          <cell r="D43">
            <v>46569</v>
          </cell>
        </row>
        <row r="44">
          <cell r="D44">
            <v>46661</v>
          </cell>
        </row>
        <row r="45">
          <cell r="D45">
            <v>46753</v>
          </cell>
        </row>
        <row r="46">
          <cell r="D46">
            <v>46844</v>
          </cell>
        </row>
        <row r="47">
          <cell r="D47">
            <v>46935</v>
          </cell>
        </row>
        <row r="48">
          <cell r="D48">
            <v>47027</v>
          </cell>
        </row>
        <row r="49">
          <cell r="D49">
            <v>47119</v>
          </cell>
        </row>
        <row r="50">
          <cell r="D50">
            <v>47209</v>
          </cell>
        </row>
        <row r="51">
          <cell r="D51">
            <v>47300</v>
          </cell>
        </row>
        <row r="52">
          <cell r="D52">
            <v>47392</v>
          </cell>
        </row>
        <row r="53">
          <cell r="D53">
            <v>47484</v>
          </cell>
        </row>
        <row r="54">
          <cell r="D54">
            <v>47574</v>
          </cell>
        </row>
        <row r="55">
          <cell r="D55">
            <v>47665</v>
          </cell>
        </row>
        <row r="56">
          <cell r="D56">
            <v>47757</v>
          </cell>
        </row>
        <row r="57">
          <cell r="D57">
            <v>47849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здел I"/>
      <sheetName val="Раздел II"/>
      <sheetName val="Раздел III"/>
      <sheetName val="Раздел IV"/>
      <sheetName val="Раздел V"/>
      <sheetName val="Комментарии"/>
      <sheetName val="Списо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F1" t="str">
            <v>Да</v>
          </cell>
        </row>
        <row r="2">
          <cell r="F2" t="str">
            <v>Нет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слуги негос. поставщ"/>
      <sheetName val="Список"/>
      <sheetName val="Образование"/>
      <sheetName val="Соц.обслуживание"/>
      <sheetName val="Здравоохранение "/>
      <sheetName val="Спорт"/>
      <sheetName val="Культура"/>
      <sheetName val="Занятость"/>
      <sheetName val="Механизмы"/>
      <sheetName val="Исп. IV кв.2018"/>
      <sheetName val="Кол-во услуг"/>
      <sheetName val="Потребители"/>
      <sheetName val="Услуги на 2019-2021"/>
      <sheetName val="Независ.оценка"/>
      <sheetName val="Единый реестр"/>
    </sheetNames>
    <sheetDataSet>
      <sheetData sheetId="0" refreshError="1"/>
      <sheetData sheetId="1">
        <row r="1">
          <cell r="A1" t="str">
            <v>Да</v>
          </cell>
        </row>
        <row r="2">
          <cell r="A2" t="str">
            <v>Нет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adm.ugorsk.ru/documents/econ/Perechen%20post%20%2001.04.2019.docx" TargetMode="External"/><Relationship Id="rId3" Type="http://schemas.openxmlformats.org/officeDocument/2006/relationships/hyperlink" Target="http://adm.ugorsk.ru/regulatory/zakon/4187/71245/" TargetMode="External"/><Relationship Id="rId7" Type="http://schemas.openxmlformats.org/officeDocument/2006/relationships/hyperlink" Target="http://adm.ugorsk.ru/documents/econ/Perechen%20post%20%2001.04.2019.docx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://adm.ugorsk.ru/regulatory/zakon/4187/71245/" TargetMode="External"/><Relationship Id="rId1" Type="http://schemas.openxmlformats.org/officeDocument/2006/relationships/hyperlink" Target="http://adm.ugorsk.ru/documents/econ/3229.docx" TargetMode="External"/><Relationship Id="rId6" Type="http://schemas.openxmlformats.org/officeDocument/2006/relationships/hyperlink" Target="http://adm.ugorsk.ru/regulatory/zakon/4187/77393/" TargetMode="External"/><Relationship Id="rId11" Type="http://schemas.openxmlformats.org/officeDocument/2006/relationships/hyperlink" Target="http://adm.ugorsk.ru/documents/econ/Perechen%20post%20%2001.04.2019.docx" TargetMode="External"/><Relationship Id="rId5" Type="http://schemas.openxmlformats.org/officeDocument/2006/relationships/hyperlink" Target="http://adm.ugorsk.ru/nko/" TargetMode="External"/><Relationship Id="rId10" Type="http://schemas.openxmlformats.org/officeDocument/2006/relationships/hyperlink" Target="http://adm.ugorsk.ru/documents/econ/Perechen%20post%20%2001.04.2019.docx" TargetMode="External"/><Relationship Id="rId4" Type="http://schemas.openxmlformats.org/officeDocument/2006/relationships/hyperlink" Target="http://adm.ugorsk.ru/regulatory/zakon/4187/71245/" TargetMode="External"/><Relationship Id="rId9" Type="http://schemas.openxmlformats.org/officeDocument/2006/relationships/hyperlink" Target="http://adm.ugorsk.ru/documents/econ/Perechen%20post%20%2001.04.2019.doc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N16"/>
  <sheetViews>
    <sheetView tabSelected="1" workbookViewId="0">
      <selection activeCell="N8" sqref="N8"/>
    </sheetView>
  </sheetViews>
  <sheetFormatPr defaultRowHeight="20.25" x14ac:dyDescent="0.3"/>
  <cols>
    <col min="1" max="14" width="11.42578125" style="2" customWidth="1"/>
    <col min="15" max="16384" width="9.140625" style="2"/>
  </cols>
  <sheetData>
    <row r="1" spans="1:14" x14ac:dyDescent="0.3">
      <c r="K1" s="70"/>
      <c r="L1" s="77" t="s">
        <v>209</v>
      </c>
    </row>
    <row r="2" spans="1:14" x14ac:dyDescent="0.3">
      <c r="K2" s="70"/>
      <c r="L2" s="77" t="s">
        <v>453</v>
      </c>
    </row>
    <row r="9" spans="1:14" s="3" customFormat="1" ht="23.25" x14ac:dyDescent="0.35">
      <c r="A9" s="202" t="s">
        <v>40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</row>
    <row r="10" spans="1:14" s="3" customFormat="1" ht="23.25" x14ac:dyDescent="0.35">
      <c r="A10" s="202" t="s">
        <v>39</v>
      </c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5"/>
      <c r="N10" s="5"/>
    </row>
    <row r="11" spans="1:14" s="3" customFormat="1" ht="23.25" x14ac:dyDescent="0.35">
      <c r="A11" s="11"/>
      <c r="B11" s="11"/>
      <c r="C11" s="11"/>
      <c r="D11" s="203" t="s">
        <v>19</v>
      </c>
      <c r="E11" s="203"/>
      <c r="F11" s="203"/>
      <c r="G11" s="203"/>
      <c r="H11" s="203"/>
      <c r="I11" s="203"/>
      <c r="J11" s="11"/>
      <c r="K11" s="11"/>
      <c r="L11" s="11"/>
      <c r="M11" s="11"/>
      <c r="N11" s="11"/>
    </row>
    <row r="12" spans="1:14" x14ac:dyDescent="0.3">
      <c r="B12" s="10"/>
      <c r="D12" s="204" t="s">
        <v>0</v>
      </c>
      <c r="E12" s="204"/>
      <c r="F12" s="204"/>
      <c r="G12" s="204"/>
      <c r="H12" s="204"/>
      <c r="I12" s="204"/>
      <c r="J12" s="10"/>
      <c r="K12" s="10"/>
      <c r="L12" s="6"/>
      <c r="M12" s="6"/>
      <c r="N12" s="6"/>
    </row>
    <row r="13" spans="1:14" s="3" customFormat="1" ht="23.25" x14ac:dyDescent="0.35">
      <c r="A13" s="202" t="s">
        <v>36</v>
      </c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5"/>
      <c r="N13" s="5"/>
    </row>
    <row r="14" spans="1:14" s="3" customFormat="1" ht="23.25" x14ac:dyDescent="0.35">
      <c r="A14" s="202" t="s">
        <v>37</v>
      </c>
      <c r="B14" s="202"/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5"/>
      <c r="N14" s="5"/>
    </row>
    <row r="15" spans="1:14" s="3" customFormat="1" ht="23.25" x14ac:dyDescent="0.35">
      <c r="A15" s="202" t="s">
        <v>38</v>
      </c>
      <c r="B15" s="202"/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5"/>
      <c r="N15" s="5"/>
    </row>
    <row r="16" spans="1:14" s="3" customFormat="1" ht="23.25" x14ac:dyDescent="0.35">
      <c r="A16" s="5"/>
      <c r="B16" s="5"/>
      <c r="C16" s="5"/>
      <c r="D16" s="5"/>
      <c r="F16" s="12" t="s">
        <v>5</v>
      </c>
      <c r="G16" s="13" t="s">
        <v>3</v>
      </c>
      <c r="H16" s="13">
        <v>2019</v>
      </c>
      <c r="I16" s="14" t="s">
        <v>6</v>
      </c>
      <c r="J16" s="5"/>
      <c r="K16" s="5"/>
      <c r="L16" s="5"/>
      <c r="M16" s="5"/>
      <c r="N16" s="5"/>
    </row>
  </sheetData>
  <dataConsolidate/>
  <mergeCells count="7">
    <mergeCell ref="A14:L14"/>
    <mergeCell ref="A15:L15"/>
    <mergeCell ref="D11:I11"/>
    <mergeCell ref="D12:I12"/>
    <mergeCell ref="A9:L9"/>
    <mergeCell ref="A10:L10"/>
    <mergeCell ref="A13:L13"/>
  </mergeCells>
  <dataValidations count="3">
    <dataValidation type="list" allowBlank="1" showInputMessage="1" showErrorMessage="1" sqref="G16">
      <formula1>Месяцы</formula1>
    </dataValidation>
    <dataValidation type="list" allowBlank="1" showInputMessage="1" showErrorMessage="1" sqref="H16">
      <formula1>Годы</formula1>
    </dataValidation>
    <dataValidation type="list" allowBlank="1" showInputMessage="1" showErrorMessage="1" sqref="D11">
      <formula1>МО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FF0000"/>
  </sheetPr>
  <dimension ref="A1:H57"/>
  <sheetViews>
    <sheetView workbookViewId="0"/>
  </sheetViews>
  <sheetFormatPr defaultRowHeight="18.75" x14ac:dyDescent="0.3"/>
  <cols>
    <col min="1" max="1" width="10.5703125" style="4" bestFit="1" customWidth="1"/>
    <col min="2" max="2" width="6.42578125" style="4" bestFit="1" customWidth="1"/>
    <col min="3" max="3" width="32.28515625" style="7" bestFit="1" customWidth="1"/>
    <col min="4" max="4" width="13" style="28" bestFit="1" customWidth="1"/>
    <col min="5" max="5" width="13.28515625" style="28" customWidth="1"/>
    <col min="6" max="6" width="5.42578125" style="4" bestFit="1" customWidth="1"/>
    <col min="7" max="7" width="32.140625" style="4" bestFit="1" customWidth="1"/>
    <col min="8" max="8" width="37.42578125" style="4" bestFit="1" customWidth="1"/>
    <col min="9" max="16384" width="9.140625" style="4"/>
  </cols>
  <sheetData>
    <row r="1" spans="1:8" x14ac:dyDescent="0.3">
      <c r="A1" s="4" t="s">
        <v>2</v>
      </c>
      <c r="B1" s="28">
        <v>2017</v>
      </c>
      <c r="C1" s="8" t="s">
        <v>7</v>
      </c>
      <c r="D1" s="64">
        <v>42736</v>
      </c>
      <c r="E1" s="28" t="s">
        <v>43</v>
      </c>
      <c r="F1" s="4" t="s">
        <v>203</v>
      </c>
      <c r="G1" s="4" t="s">
        <v>206</v>
      </c>
      <c r="H1" s="4" t="s">
        <v>268</v>
      </c>
    </row>
    <row r="2" spans="1:8" x14ac:dyDescent="0.3">
      <c r="A2" s="4" t="s">
        <v>3</v>
      </c>
      <c r="B2" s="28">
        <v>2018</v>
      </c>
      <c r="C2" s="8" t="s">
        <v>8</v>
      </c>
      <c r="D2" s="64">
        <v>42826</v>
      </c>
      <c r="E2" s="28" t="s">
        <v>155</v>
      </c>
      <c r="F2" s="4" t="s">
        <v>204</v>
      </c>
      <c r="G2" s="4" t="s">
        <v>205</v>
      </c>
      <c r="H2" s="4" t="s">
        <v>269</v>
      </c>
    </row>
    <row r="3" spans="1:8" x14ac:dyDescent="0.3">
      <c r="A3" s="4" t="s">
        <v>1</v>
      </c>
      <c r="B3" s="28">
        <v>2019</v>
      </c>
      <c r="C3" s="8" t="s">
        <v>9</v>
      </c>
      <c r="D3" s="64">
        <v>42917</v>
      </c>
      <c r="E3" s="28" t="s">
        <v>159</v>
      </c>
      <c r="G3" s="4" t="s">
        <v>352</v>
      </c>
      <c r="H3" s="4" t="s">
        <v>270</v>
      </c>
    </row>
    <row r="4" spans="1:8" x14ac:dyDescent="0.3">
      <c r="A4" s="4" t="s">
        <v>4</v>
      </c>
      <c r="B4" s="28">
        <v>2020</v>
      </c>
      <c r="C4" s="8" t="s">
        <v>10</v>
      </c>
      <c r="D4" s="64">
        <v>43009</v>
      </c>
      <c r="E4" s="28" t="s">
        <v>160</v>
      </c>
      <c r="H4" s="4" t="s">
        <v>271</v>
      </c>
    </row>
    <row r="5" spans="1:8" x14ac:dyDescent="0.3">
      <c r="B5" s="28">
        <v>2021</v>
      </c>
      <c r="C5" s="9" t="s">
        <v>11</v>
      </c>
      <c r="D5" s="64">
        <v>43101</v>
      </c>
      <c r="E5" s="28" t="s">
        <v>161</v>
      </c>
      <c r="H5" s="4" t="s">
        <v>272</v>
      </c>
    </row>
    <row r="6" spans="1:8" x14ac:dyDescent="0.3">
      <c r="B6" s="28">
        <v>2022</v>
      </c>
      <c r="C6" s="8" t="s">
        <v>12</v>
      </c>
      <c r="D6" s="64">
        <v>43191</v>
      </c>
      <c r="E6" s="28" t="s">
        <v>162</v>
      </c>
      <c r="H6" s="4" t="s">
        <v>273</v>
      </c>
    </row>
    <row r="7" spans="1:8" x14ac:dyDescent="0.3">
      <c r="B7" s="28">
        <v>2023</v>
      </c>
      <c r="C7" s="8" t="s">
        <v>13</v>
      </c>
      <c r="D7" s="64">
        <v>43282</v>
      </c>
      <c r="E7" s="28" t="s">
        <v>163</v>
      </c>
      <c r="H7" s="4" t="s">
        <v>274</v>
      </c>
    </row>
    <row r="8" spans="1:8" x14ac:dyDescent="0.3">
      <c r="B8" s="28">
        <v>2024</v>
      </c>
      <c r="C8" s="8" t="s">
        <v>14</v>
      </c>
      <c r="D8" s="64">
        <v>43374</v>
      </c>
      <c r="E8" s="28" t="s">
        <v>164</v>
      </c>
      <c r="H8" s="4" t="s">
        <v>275</v>
      </c>
    </row>
    <row r="9" spans="1:8" x14ac:dyDescent="0.3">
      <c r="B9" s="28">
        <v>2025</v>
      </c>
      <c r="C9" s="8" t="s">
        <v>15</v>
      </c>
      <c r="D9" s="64">
        <v>43466</v>
      </c>
      <c r="E9" s="28" t="s">
        <v>165</v>
      </c>
      <c r="H9" s="4" t="s">
        <v>276</v>
      </c>
    </row>
    <row r="10" spans="1:8" x14ac:dyDescent="0.3">
      <c r="B10" s="28">
        <v>2026</v>
      </c>
      <c r="C10" s="8" t="s">
        <v>16</v>
      </c>
      <c r="D10" s="64">
        <v>43556</v>
      </c>
      <c r="E10" s="28" t="s">
        <v>166</v>
      </c>
      <c r="H10" s="4" t="s">
        <v>277</v>
      </c>
    </row>
    <row r="11" spans="1:8" x14ac:dyDescent="0.3">
      <c r="B11" s="28">
        <v>2027</v>
      </c>
      <c r="C11" s="8" t="s">
        <v>17</v>
      </c>
      <c r="D11" s="64">
        <v>43647</v>
      </c>
      <c r="E11" s="28" t="s">
        <v>167</v>
      </c>
      <c r="H11" s="4" t="s">
        <v>278</v>
      </c>
    </row>
    <row r="12" spans="1:8" x14ac:dyDescent="0.3">
      <c r="B12" s="28">
        <v>2028</v>
      </c>
      <c r="C12" s="8" t="s">
        <v>18</v>
      </c>
      <c r="D12" s="64">
        <v>43739</v>
      </c>
      <c r="E12" s="28" t="s">
        <v>168</v>
      </c>
      <c r="H12" s="4" t="s">
        <v>279</v>
      </c>
    </row>
    <row r="13" spans="1:8" x14ac:dyDescent="0.3">
      <c r="B13" s="28">
        <v>2029</v>
      </c>
      <c r="C13" s="8" t="s">
        <v>19</v>
      </c>
      <c r="D13" s="64">
        <v>43831</v>
      </c>
      <c r="E13" s="28" t="s">
        <v>169</v>
      </c>
      <c r="H13" s="4" t="s">
        <v>280</v>
      </c>
    </row>
    <row r="14" spans="1:8" x14ac:dyDescent="0.3">
      <c r="B14" s="28">
        <v>2030</v>
      </c>
      <c r="C14" s="8" t="s">
        <v>20</v>
      </c>
      <c r="D14" s="64">
        <v>43922</v>
      </c>
      <c r="E14" s="28" t="s">
        <v>170</v>
      </c>
      <c r="H14" s="4" t="s">
        <v>281</v>
      </c>
    </row>
    <row r="15" spans="1:8" x14ac:dyDescent="0.3">
      <c r="C15" s="9" t="s">
        <v>21</v>
      </c>
      <c r="D15" s="64">
        <v>44013</v>
      </c>
      <c r="H15" s="4" t="s">
        <v>282</v>
      </c>
    </row>
    <row r="16" spans="1:8" x14ac:dyDescent="0.3">
      <c r="C16" s="8" t="s">
        <v>22</v>
      </c>
      <c r="D16" s="64">
        <v>44105</v>
      </c>
      <c r="H16" s="4" t="s">
        <v>283</v>
      </c>
    </row>
    <row r="17" spans="3:8" x14ac:dyDescent="0.3">
      <c r="C17" s="8" t="s">
        <v>23</v>
      </c>
      <c r="D17" s="64">
        <v>44197</v>
      </c>
      <c r="H17" s="4" t="s">
        <v>284</v>
      </c>
    </row>
    <row r="18" spans="3:8" x14ac:dyDescent="0.3">
      <c r="C18" s="8" t="s">
        <v>24</v>
      </c>
      <c r="D18" s="64">
        <v>44287</v>
      </c>
      <c r="H18" s="4" t="s">
        <v>285</v>
      </c>
    </row>
    <row r="19" spans="3:8" x14ac:dyDescent="0.3">
      <c r="C19" s="8" t="s">
        <v>25</v>
      </c>
      <c r="D19" s="64">
        <v>44378</v>
      </c>
      <c r="H19" s="4" t="s">
        <v>286</v>
      </c>
    </row>
    <row r="20" spans="3:8" x14ac:dyDescent="0.3">
      <c r="C20" s="8" t="s">
        <v>26</v>
      </c>
      <c r="D20" s="64">
        <v>44470</v>
      </c>
      <c r="H20" s="4" t="s">
        <v>287</v>
      </c>
    </row>
    <row r="21" spans="3:8" x14ac:dyDescent="0.3">
      <c r="C21" s="8" t="s">
        <v>27</v>
      </c>
      <c r="D21" s="64">
        <v>44562</v>
      </c>
      <c r="H21" s="4" t="s">
        <v>288</v>
      </c>
    </row>
    <row r="22" spans="3:8" x14ac:dyDescent="0.3">
      <c r="C22" s="8" t="s">
        <v>28</v>
      </c>
      <c r="D22" s="64">
        <v>44652</v>
      </c>
      <c r="H22" s="4" t="s">
        <v>289</v>
      </c>
    </row>
    <row r="23" spans="3:8" x14ac:dyDescent="0.3">
      <c r="D23" s="64">
        <v>44743</v>
      </c>
      <c r="H23" s="4" t="s">
        <v>290</v>
      </c>
    </row>
    <row r="24" spans="3:8" x14ac:dyDescent="0.3">
      <c r="C24" s="8"/>
      <c r="D24" s="64">
        <v>44835</v>
      </c>
      <c r="H24" s="4" t="s">
        <v>291</v>
      </c>
    </row>
    <row r="25" spans="3:8" x14ac:dyDescent="0.3">
      <c r="D25" s="64">
        <v>44927</v>
      </c>
      <c r="H25" s="4" t="s">
        <v>292</v>
      </c>
    </row>
    <row r="26" spans="3:8" x14ac:dyDescent="0.3">
      <c r="C26" s="8"/>
      <c r="D26" s="64">
        <v>45017</v>
      </c>
      <c r="H26" s="4" t="s">
        <v>293</v>
      </c>
    </row>
    <row r="27" spans="3:8" x14ac:dyDescent="0.3">
      <c r="D27" s="64">
        <v>45108</v>
      </c>
      <c r="H27" s="4" t="s">
        <v>294</v>
      </c>
    </row>
    <row r="28" spans="3:8" x14ac:dyDescent="0.3">
      <c r="C28" s="8"/>
      <c r="D28" s="64">
        <v>45200</v>
      </c>
      <c r="H28" s="4" t="s">
        <v>295</v>
      </c>
    </row>
    <row r="29" spans="3:8" x14ac:dyDescent="0.3">
      <c r="D29" s="64">
        <v>45292</v>
      </c>
      <c r="H29" s="4" t="s">
        <v>296</v>
      </c>
    </row>
    <row r="30" spans="3:8" x14ac:dyDescent="0.3">
      <c r="C30" s="8"/>
      <c r="D30" s="64">
        <v>45383</v>
      </c>
      <c r="H30" s="4" t="s">
        <v>297</v>
      </c>
    </row>
    <row r="31" spans="3:8" x14ac:dyDescent="0.3">
      <c r="D31" s="64">
        <v>45474</v>
      </c>
      <c r="H31" s="4" t="s">
        <v>298</v>
      </c>
    </row>
    <row r="32" spans="3:8" x14ac:dyDescent="0.3">
      <c r="C32" s="8"/>
      <c r="D32" s="64">
        <v>45566</v>
      </c>
      <c r="H32" s="4" t="s">
        <v>299</v>
      </c>
    </row>
    <row r="33" spans="3:8" x14ac:dyDescent="0.3">
      <c r="D33" s="64">
        <v>45658</v>
      </c>
      <c r="H33" s="4" t="s">
        <v>300</v>
      </c>
    </row>
    <row r="34" spans="3:8" x14ac:dyDescent="0.3">
      <c r="D34" s="64">
        <v>45748</v>
      </c>
      <c r="H34" s="4" t="s">
        <v>301</v>
      </c>
    </row>
    <row r="35" spans="3:8" x14ac:dyDescent="0.3">
      <c r="D35" s="64">
        <v>45839</v>
      </c>
      <c r="H35" s="4" t="s">
        <v>302</v>
      </c>
    </row>
    <row r="36" spans="3:8" x14ac:dyDescent="0.3">
      <c r="D36" s="64">
        <v>45931</v>
      </c>
      <c r="H36" s="4" t="s">
        <v>303</v>
      </c>
    </row>
    <row r="37" spans="3:8" x14ac:dyDescent="0.3">
      <c r="D37" s="64">
        <v>46023</v>
      </c>
      <c r="H37" s="4" t="s">
        <v>304</v>
      </c>
    </row>
    <row r="38" spans="3:8" x14ac:dyDescent="0.3">
      <c r="D38" s="64">
        <v>46113</v>
      </c>
      <c r="H38" s="4" t="s">
        <v>305</v>
      </c>
    </row>
    <row r="39" spans="3:8" x14ac:dyDescent="0.3">
      <c r="D39" s="64">
        <v>46204</v>
      </c>
      <c r="H39" s="4" t="s">
        <v>306</v>
      </c>
    </row>
    <row r="40" spans="3:8" x14ac:dyDescent="0.3">
      <c r="D40" s="64">
        <v>46296</v>
      </c>
      <c r="H40" s="4" t="s">
        <v>307</v>
      </c>
    </row>
    <row r="41" spans="3:8" x14ac:dyDescent="0.3">
      <c r="D41" s="64">
        <v>46388</v>
      </c>
      <c r="H41" s="4" t="s">
        <v>308</v>
      </c>
    </row>
    <row r="42" spans="3:8" x14ac:dyDescent="0.3">
      <c r="D42" s="64">
        <v>46478</v>
      </c>
      <c r="H42" s="4" t="s">
        <v>309</v>
      </c>
    </row>
    <row r="43" spans="3:8" x14ac:dyDescent="0.3">
      <c r="D43" s="64">
        <v>46569</v>
      </c>
      <c r="H43" s="4" t="s">
        <v>310</v>
      </c>
    </row>
    <row r="44" spans="3:8" x14ac:dyDescent="0.3">
      <c r="D44" s="64">
        <v>46661</v>
      </c>
      <c r="H44" s="4" t="s">
        <v>311</v>
      </c>
    </row>
    <row r="45" spans="3:8" x14ac:dyDescent="0.3">
      <c r="C45" s="8"/>
      <c r="D45" s="64">
        <v>46753</v>
      </c>
      <c r="H45" s="4" t="s">
        <v>312</v>
      </c>
    </row>
    <row r="46" spans="3:8" x14ac:dyDescent="0.3">
      <c r="D46" s="64">
        <v>46844</v>
      </c>
      <c r="H46" s="4" t="s">
        <v>313</v>
      </c>
    </row>
    <row r="47" spans="3:8" x14ac:dyDescent="0.3">
      <c r="D47" s="64">
        <v>46935</v>
      </c>
      <c r="H47" s="4" t="s">
        <v>314</v>
      </c>
    </row>
    <row r="48" spans="3:8" x14ac:dyDescent="0.3">
      <c r="D48" s="64">
        <v>47027</v>
      </c>
      <c r="H48" s="4" t="s">
        <v>315</v>
      </c>
    </row>
    <row r="49" spans="4:8" x14ac:dyDescent="0.3">
      <c r="D49" s="64">
        <v>47119</v>
      </c>
      <c r="H49" s="4" t="s">
        <v>316</v>
      </c>
    </row>
    <row r="50" spans="4:8" x14ac:dyDescent="0.3">
      <c r="D50" s="64">
        <v>47209</v>
      </c>
    </row>
    <row r="51" spans="4:8" x14ac:dyDescent="0.3">
      <c r="D51" s="64">
        <v>47300</v>
      </c>
    </row>
    <row r="52" spans="4:8" x14ac:dyDescent="0.3">
      <c r="D52" s="64">
        <v>47392</v>
      </c>
    </row>
    <row r="53" spans="4:8" x14ac:dyDescent="0.3">
      <c r="D53" s="64">
        <v>47484</v>
      </c>
    </row>
    <row r="54" spans="4:8" x14ac:dyDescent="0.3">
      <c r="D54" s="64">
        <v>47574</v>
      </c>
    </row>
    <row r="55" spans="4:8" x14ac:dyDescent="0.3">
      <c r="D55" s="64">
        <v>47665</v>
      </c>
    </row>
    <row r="56" spans="4:8" x14ac:dyDescent="0.3">
      <c r="D56" s="64">
        <v>47757</v>
      </c>
    </row>
    <row r="57" spans="4:8" x14ac:dyDescent="0.3">
      <c r="D57" s="64">
        <v>47849</v>
      </c>
    </row>
  </sheetData>
  <sheetProtection password="C60F" sheet="1" objects="1" scenarios="1"/>
  <pageMargins left="0.7" right="0.7" top="0.75" bottom="0.75" header="0.3" footer="0.3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4"/>
  <sheetViews>
    <sheetView workbookViewId="0">
      <pane ySplit="6" topLeftCell="A196" activePane="bottomLeft" state="frozen"/>
      <selection activeCell="A9" sqref="A9:L9"/>
      <selection pane="bottomLeft" activeCell="C214" sqref="C214:C216"/>
    </sheetView>
  </sheetViews>
  <sheetFormatPr defaultRowHeight="15" x14ac:dyDescent="0.25"/>
  <cols>
    <col min="1" max="1" width="5" style="25" customWidth="1"/>
    <col min="2" max="2" width="73" style="1" customWidth="1"/>
    <col min="3" max="3" width="60.7109375" style="1" customWidth="1"/>
    <col min="4" max="16384" width="9.140625" style="1"/>
  </cols>
  <sheetData>
    <row r="1" spans="1:3" s="36" customFormat="1" ht="17.25" x14ac:dyDescent="0.25">
      <c r="A1" s="227" t="s">
        <v>110</v>
      </c>
      <c r="B1" s="227"/>
      <c r="C1" s="227"/>
    </row>
    <row r="2" spans="1:3" s="36" customFormat="1" ht="17.25" x14ac:dyDescent="0.25">
      <c r="A2" s="227" t="s">
        <v>35</v>
      </c>
      <c r="B2" s="227"/>
      <c r="C2" s="227"/>
    </row>
    <row r="4" spans="1:3" ht="15.75" x14ac:dyDescent="0.25">
      <c r="A4" s="230" t="s">
        <v>29</v>
      </c>
      <c r="B4" s="232" t="s">
        <v>30</v>
      </c>
      <c r="C4" s="114" t="s">
        <v>31</v>
      </c>
    </row>
    <row r="5" spans="1:3" ht="15.75" x14ac:dyDescent="0.25">
      <c r="A5" s="231"/>
      <c r="B5" s="233"/>
      <c r="C5" s="128" t="s">
        <v>269</v>
      </c>
    </row>
    <row r="6" spans="1:3" ht="15.75" x14ac:dyDescent="0.25">
      <c r="A6" s="61" t="s">
        <v>129</v>
      </c>
      <c r="B6" s="96">
        <v>2</v>
      </c>
      <c r="C6" s="128">
        <v>3</v>
      </c>
    </row>
    <row r="7" spans="1:3" ht="15.75" x14ac:dyDescent="0.25">
      <c r="A7" s="87" t="s">
        <v>211</v>
      </c>
      <c r="B7" s="88"/>
      <c r="C7" s="89"/>
    </row>
    <row r="8" spans="1:3" ht="84.75" customHeight="1" x14ac:dyDescent="0.25">
      <c r="A8" s="209">
        <v>1</v>
      </c>
      <c r="B8" s="228" t="s">
        <v>241</v>
      </c>
      <c r="C8" s="174" t="s">
        <v>405</v>
      </c>
    </row>
    <row r="9" spans="1:3" ht="94.5" x14ac:dyDescent="0.25">
      <c r="A9" s="209"/>
      <c r="B9" s="228"/>
      <c r="C9" s="174" t="s">
        <v>406</v>
      </c>
    </row>
    <row r="10" spans="1:3" ht="18.75" customHeight="1" x14ac:dyDescent="0.25">
      <c r="A10" s="209"/>
      <c r="B10" s="228"/>
      <c r="C10" s="175">
        <v>43385</v>
      </c>
    </row>
    <row r="11" spans="1:3" ht="18.75" customHeight="1" x14ac:dyDescent="0.25">
      <c r="A11" s="210"/>
      <c r="B11" s="229"/>
      <c r="C11" s="176" t="s">
        <v>407</v>
      </c>
    </row>
    <row r="12" spans="1:3" ht="15.75" x14ac:dyDescent="0.25">
      <c r="A12" s="208">
        <v>2</v>
      </c>
      <c r="B12" s="211" t="s">
        <v>212</v>
      </c>
      <c r="C12" s="179" t="s">
        <v>408</v>
      </c>
    </row>
    <row r="13" spans="1:3" ht="15.75" x14ac:dyDescent="0.25">
      <c r="A13" s="209"/>
      <c r="B13" s="212"/>
      <c r="C13" s="178" t="s">
        <v>409</v>
      </c>
    </row>
    <row r="14" spans="1:3" ht="15.75" x14ac:dyDescent="0.25">
      <c r="A14" s="209"/>
      <c r="B14" s="212"/>
      <c r="C14" s="178" t="s">
        <v>410</v>
      </c>
    </row>
    <row r="15" spans="1:3" ht="15.75" x14ac:dyDescent="0.25">
      <c r="A15" s="209"/>
      <c r="B15" s="212"/>
      <c r="C15" s="178" t="s">
        <v>411</v>
      </c>
    </row>
    <row r="16" spans="1:3" ht="15.75" x14ac:dyDescent="0.25">
      <c r="A16" s="209"/>
      <c r="B16" s="212"/>
      <c r="C16" s="180" t="s">
        <v>412</v>
      </c>
    </row>
    <row r="17" spans="1:3" ht="94.5" x14ac:dyDescent="0.25">
      <c r="A17" s="209"/>
      <c r="B17" s="212"/>
      <c r="C17" s="180" t="s">
        <v>413</v>
      </c>
    </row>
    <row r="18" spans="1:3" ht="15.75" x14ac:dyDescent="0.25">
      <c r="A18" s="209"/>
      <c r="B18" s="212"/>
      <c r="C18" s="181" t="s">
        <v>414</v>
      </c>
    </row>
    <row r="19" spans="1:3" ht="15.75" x14ac:dyDescent="0.25">
      <c r="A19" s="210"/>
      <c r="B19" s="213"/>
      <c r="C19" s="178" t="s">
        <v>415</v>
      </c>
    </row>
    <row r="20" spans="1:3" ht="31.5" x14ac:dyDescent="0.25">
      <c r="A20" s="208">
        <v>3</v>
      </c>
      <c r="B20" s="211" t="s">
        <v>213</v>
      </c>
      <c r="C20" s="185" t="s">
        <v>416</v>
      </c>
    </row>
    <row r="21" spans="1:3" ht="78.75" x14ac:dyDescent="0.25">
      <c r="A21" s="209"/>
      <c r="B21" s="212"/>
      <c r="C21" s="183" t="s">
        <v>417</v>
      </c>
    </row>
    <row r="22" spans="1:3" ht="15.75" x14ac:dyDescent="0.25">
      <c r="A22" s="209"/>
      <c r="B22" s="212"/>
      <c r="C22" s="184" t="s">
        <v>418</v>
      </c>
    </row>
    <row r="23" spans="1:3" ht="15.75" x14ac:dyDescent="0.25">
      <c r="A23" s="209"/>
      <c r="B23" s="212"/>
      <c r="C23" s="182" t="s">
        <v>419</v>
      </c>
    </row>
    <row r="24" spans="1:3" ht="15.75" x14ac:dyDescent="0.25">
      <c r="A24" s="209"/>
      <c r="B24" s="212"/>
      <c r="C24" s="182" t="s">
        <v>420</v>
      </c>
    </row>
    <row r="25" spans="1:3" ht="31.5" x14ac:dyDescent="0.25">
      <c r="A25" s="209"/>
      <c r="B25" s="212"/>
      <c r="C25" s="182" t="s">
        <v>421</v>
      </c>
    </row>
    <row r="26" spans="1:3" ht="15.75" x14ac:dyDescent="0.25">
      <c r="A26" s="209"/>
      <c r="B26" s="212"/>
      <c r="C26" s="182" t="s">
        <v>422</v>
      </c>
    </row>
    <row r="27" spans="1:3" ht="15.75" x14ac:dyDescent="0.25">
      <c r="A27" s="210"/>
      <c r="B27" s="213"/>
      <c r="C27" s="182" t="s">
        <v>423</v>
      </c>
    </row>
    <row r="28" spans="1:3" ht="78.75" x14ac:dyDescent="0.25">
      <c r="A28" s="208">
        <v>4</v>
      </c>
      <c r="B28" s="211" t="s">
        <v>214</v>
      </c>
      <c r="C28" s="187" t="s">
        <v>424</v>
      </c>
    </row>
    <row r="29" spans="1:3" ht="15.75" x14ac:dyDescent="0.25">
      <c r="A29" s="209"/>
      <c r="B29" s="212"/>
      <c r="C29" s="188" t="s">
        <v>418</v>
      </c>
    </row>
    <row r="30" spans="1:3" ht="15.75" x14ac:dyDescent="0.25">
      <c r="A30" s="209"/>
      <c r="B30" s="212"/>
      <c r="C30" s="186" t="s">
        <v>419</v>
      </c>
    </row>
    <row r="31" spans="1:3" ht="94.5" x14ac:dyDescent="0.25">
      <c r="A31" s="209"/>
      <c r="B31" s="212"/>
      <c r="C31" s="187" t="s">
        <v>413</v>
      </c>
    </row>
    <row r="32" spans="1:3" ht="15.75" x14ac:dyDescent="0.25">
      <c r="A32" s="209"/>
      <c r="B32" s="212"/>
      <c r="C32" s="189" t="s">
        <v>425</v>
      </c>
    </row>
    <row r="33" spans="1:3" x14ac:dyDescent="0.25">
      <c r="A33" s="210"/>
      <c r="B33" s="213"/>
      <c r="C33" s="190" t="s">
        <v>426</v>
      </c>
    </row>
    <row r="34" spans="1:3" ht="94.5" x14ac:dyDescent="0.25">
      <c r="A34" s="208">
        <v>5</v>
      </c>
      <c r="B34" s="211" t="s">
        <v>242</v>
      </c>
      <c r="C34" s="187" t="s">
        <v>428</v>
      </c>
    </row>
    <row r="35" spans="1:3" ht="15.75" x14ac:dyDescent="0.25">
      <c r="A35" s="209"/>
      <c r="B35" s="212"/>
      <c r="C35" s="177" t="s">
        <v>429</v>
      </c>
    </row>
    <row r="36" spans="1:3" ht="15.75" x14ac:dyDescent="0.25">
      <c r="A36" s="210"/>
      <c r="B36" s="213"/>
      <c r="C36" s="187" t="s">
        <v>427</v>
      </c>
    </row>
    <row r="37" spans="1:3" ht="66" x14ac:dyDescent="0.25">
      <c r="A37" s="93">
        <v>6</v>
      </c>
      <c r="B37" s="94" t="s">
        <v>258</v>
      </c>
      <c r="C37" s="17"/>
    </row>
    <row r="38" spans="1:3" ht="31.5" x14ac:dyDescent="0.25">
      <c r="A38" s="208" t="s">
        <v>87</v>
      </c>
      <c r="B38" s="211" t="s">
        <v>48</v>
      </c>
      <c r="C38" s="17" t="s">
        <v>215</v>
      </c>
    </row>
    <row r="39" spans="1:3" ht="15.75" x14ac:dyDescent="0.25">
      <c r="A39" s="209"/>
      <c r="B39" s="212"/>
      <c r="C39" s="17" t="s">
        <v>180</v>
      </c>
    </row>
    <row r="40" spans="1:3" ht="15.75" x14ac:dyDescent="0.25">
      <c r="A40" s="209"/>
      <c r="B40" s="212"/>
      <c r="C40" s="17" t="s">
        <v>181</v>
      </c>
    </row>
    <row r="41" spans="1:3" ht="31.5" x14ac:dyDescent="0.25">
      <c r="A41" s="209"/>
      <c r="B41" s="212"/>
      <c r="C41" s="17" t="s">
        <v>216</v>
      </c>
    </row>
    <row r="42" spans="1:3" ht="15.75" x14ac:dyDescent="0.25">
      <c r="A42" s="209"/>
      <c r="B42" s="212"/>
      <c r="C42" s="17" t="s">
        <v>180</v>
      </c>
    </row>
    <row r="43" spans="1:3" ht="15.75" x14ac:dyDescent="0.25">
      <c r="A43" s="209"/>
      <c r="B43" s="212"/>
      <c r="C43" s="17" t="s">
        <v>181</v>
      </c>
    </row>
    <row r="44" spans="1:3" ht="47.25" x14ac:dyDescent="0.25">
      <c r="A44" s="210"/>
      <c r="B44" s="213"/>
      <c r="C44" s="17" t="s">
        <v>217</v>
      </c>
    </row>
    <row r="45" spans="1:3" ht="47.25" x14ac:dyDescent="0.25">
      <c r="A45" s="208" t="s">
        <v>88</v>
      </c>
      <c r="B45" s="211" t="s">
        <v>183</v>
      </c>
      <c r="C45" s="186" t="s">
        <v>430</v>
      </c>
    </row>
    <row r="46" spans="1:3" ht="15.75" x14ac:dyDescent="0.25">
      <c r="A46" s="209"/>
      <c r="B46" s="212"/>
      <c r="C46" s="188">
        <v>43403</v>
      </c>
    </row>
    <row r="47" spans="1:3" ht="15.75" x14ac:dyDescent="0.25">
      <c r="A47" s="209"/>
      <c r="B47" s="212"/>
      <c r="C47" s="186">
        <v>3004</v>
      </c>
    </row>
    <row r="48" spans="1:3" ht="31.5" x14ac:dyDescent="0.25">
      <c r="A48" s="209"/>
      <c r="B48" s="212"/>
      <c r="C48" s="17" t="s">
        <v>216</v>
      </c>
    </row>
    <row r="49" spans="1:3" ht="15.75" x14ac:dyDescent="0.25">
      <c r="A49" s="209"/>
      <c r="B49" s="212"/>
      <c r="C49" s="17" t="s">
        <v>180</v>
      </c>
    </row>
    <row r="50" spans="1:3" ht="15.75" x14ac:dyDescent="0.25">
      <c r="A50" s="209"/>
      <c r="B50" s="212"/>
      <c r="C50" s="17" t="s">
        <v>181</v>
      </c>
    </row>
    <row r="51" spans="1:3" ht="94.5" x14ac:dyDescent="0.25">
      <c r="A51" s="210"/>
      <c r="B51" s="213"/>
      <c r="C51" s="186" t="s">
        <v>432</v>
      </c>
    </row>
    <row r="52" spans="1:3" ht="31.5" x14ac:dyDescent="0.25">
      <c r="A52" s="208" t="s">
        <v>89</v>
      </c>
      <c r="B52" s="211" t="s">
        <v>49</v>
      </c>
      <c r="C52" s="17" t="s">
        <v>215</v>
      </c>
    </row>
    <row r="53" spans="1:3" ht="15.75" x14ac:dyDescent="0.25">
      <c r="A53" s="209"/>
      <c r="B53" s="212"/>
      <c r="C53" s="17" t="s">
        <v>180</v>
      </c>
    </row>
    <row r="54" spans="1:3" ht="15.75" x14ac:dyDescent="0.25">
      <c r="A54" s="209"/>
      <c r="B54" s="212"/>
      <c r="C54" s="17" t="s">
        <v>181</v>
      </c>
    </row>
    <row r="55" spans="1:3" ht="31.5" x14ac:dyDescent="0.25">
      <c r="A55" s="209"/>
      <c r="B55" s="212"/>
      <c r="C55" s="17" t="s">
        <v>216</v>
      </c>
    </row>
    <row r="56" spans="1:3" ht="15.75" x14ac:dyDescent="0.25">
      <c r="A56" s="209"/>
      <c r="B56" s="212"/>
      <c r="C56" s="17" t="s">
        <v>180</v>
      </c>
    </row>
    <row r="57" spans="1:3" ht="15.75" x14ac:dyDescent="0.25">
      <c r="A57" s="209"/>
      <c r="B57" s="212"/>
      <c r="C57" s="17" t="s">
        <v>181</v>
      </c>
    </row>
    <row r="58" spans="1:3" ht="47.25" x14ac:dyDescent="0.25">
      <c r="A58" s="210"/>
      <c r="B58" s="213"/>
      <c r="C58" s="17" t="s">
        <v>217</v>
      </c>
    </row>
    <row r="59" spans="1:3" ht="31.5" x14ac:dyDescent="0.25">
      <c r="A59" s="208" t="s">
        <v>90</v>
      </c>
      <c r="B59" s="211" t="s">
        <v>50</v>
      </c>
      <c r="C59" s="17" t="s">
        <v>215</v>
      </c>
    </row>
    <row r="60" spans="1:3" ht="15.75" x14ac:dyDescent="0.25">
      <c r="A60" s="209"/>
      <c r="B60" s="212"/>
      <c r="C60" s="17" t="s">
        <v>180</v>
      </c>
    </row>
    <row r="61" spans="1:3" ht="15.75" x14ac:dyDescent="0.25">
      <c r="A61" s="209"/>
      <c r="B61" s="212"/>
      <c r="C61" s="17" t="s">
        <v>181</v>
      </c>
    </row>
    <row r="62" spans="1:3" ht="31.5" x14ac:dyDescent="0.25">
      <c r="A62" s="209"/>
      <c r="B62" s="212"/>
      <c r="C62" s="17" t="s">
        <v>216</v>
      </c>
    </row>
    <row r="63" spans="1:3" ht="15.75" x14ac:dyDescent="0.25">
      <c r="A63" s="209"/>
      <c r="B63" s="212"/>
      <c r="C63" s="17" t="s">
        <v>180</v>
      </c>
    </row>
    <row r="64" spans="1:3" ht="15.75" x14ac:dyDescent="0.25">
      <c r="A64" s="209"/>
      <c r="B64" s="212"/>
      <c r="C64" s="17" t="s">
        <v>181</v>
      </c>
    </row>
    <row r="65" spans="1:3" ht="47.25" x14ac:dyDescent="0.25">
      <c r="A65" s="210"/>
      <c r="B65" s="213"/>
      <c r="C65" s="17" t="s">
        <v>217</v>
      </c>
    </row>
    <row r="66" spans="1:3" ht="31.5" x14ac:dyDescent="0.25">
      <c r="A66" s="208" t="s">
        <v>91</v>
      </c>
      <c r="B66" s="211" t="s">
        <v>51</v>
      </c>
      <c r="C66" s="17" t="s">
        <v>215</v>
      </c>
    </row>
    <row r="67" spans="1:3" ht="15.75" x14ac:dyDescent="0.25">
      <c r="A67" s="209"/>
      <c r="B67" s="212"/>
      <c r="C67" s="17" t="s">
        <v>180</v>
      </c>
    </row>
    <row r="68" spans="1:3" ht="15.75" x14ac:dyDescent="0.25">
      <c r="A68" s="209"/>
      <c r="B68" s="212"/>
      <c r="C68" s="17" t="s">
        <v>181</v>
      </c>
    </row>
    <row r="69" spans="1:3" ht="31.5" x14ac:dyDescent="0.25">
      <c r="A69" s="209"/>
      <c r="B69" s="212"/>
      <c r="C69" s="17" t="s">
        <v>216</v>
      </c>
    </row>
    <row r="70" spans="1:3" ht="15.75" x14ac:dyDescent="0.25">
      <c r="A70" s="209"/>
      <c r="B70" s="212"/>
      <c r="C70" s="17" t="s">
        <v>180</v>
      </c>
    </row>
    <row r="71" spans="1:3" ht="15.75" x14ac:dyDescent="0.25">
      <c r="A71" s="209"/>
      <c r="B71" s="212"/>
      <c r="C71" s="17" t="s">
        <v>181</v>
      </c>
    </row>
    <row r="72" spans="1:3" ht="47.25" x14ac:dyDescent="0.25">
      <c r="A72" s="210"/>
      <c r="B72" s="213"/>
      <c r="C72" s="17" t="s">
        <v>217</v>
      </c>
    </row>
    <row r="73" spans="1:3" ht="26.25" customHeight="1" x14ac:dyDescent="0.25">
      <c r="A73" s="225">
        <v>7</v>
      </c>
      <c r="B73" s="211" t="s">
        <v>218</v>
      </c>
      <c r="C73" s="186" t="s">
        <v>433</v>
      </c>
    </row>
    <row r="74" spans="1:3" ht="26.25" customHeight="1" x14ac:dyDescent="0.25">
      <c r="A74" s="226"/>
      <c r="B74" s="213"/>
      <c r="C74" s="193" t="s">
        <v>434</v>
      </c>
    </row>
    <row r="75" spans="1:3" ht="94.5" x14ac:dyDescent="0.25">
      <c r="A75" s="93">
        <v>8</v>
      </c>
      <c r="B75" s="94" t="s">
        <v>243</v>
      </c>
      <c r="C75" s="200" t="s">
        <v>449</v>
      </c>
    </row>
    <row r="76" spans="1:3" ht="31.5" x14ac:dyDescent="0.25">
      <c r="A76" s="220" t="s">
        <v>99</v>
      </c>
      <c r="B76" s="224" t="s">
        <v>48</v>
      </c>
      <c r="C76" s="17" t="s">
        <v>219</v>
      </c>
    </row>
    <row r="77" spans="1:3" ht="15.75" x14ac:dyDescent="0.25">
      <c r="A77" s="220"/>
      <c r="B77" s="224"/>
      <c r="C77" s="17" t="s">
        <v>180</v>
      </c>
    </row>
    <row r="78" spans="1:3" ht="15.75" x14ac:dyDescent="0.25">
      <c r="A78" s="220"/>
      <c r="B78" s="224"/>
      <c r="C78" s="17" t="s">
        <v>181</v>
      </c>
    </row>
    <row r="79" spans="1:3" ht="31.5" x14ac:dyDescent="0.25">
      <c r="A79" s="220"/>
      <c r="B79" s="224"/>
      <c r="C79" s="17" t="s">
        <v>220</v>
      </c>
    </row>
    <row r="80" spans="1:3" ht="31.5" x14ac:dyDescent="0.25">
      <c r="A80" s="208" t="s">
        <v>100</v>
      </c>
      <c r="B80" s="211" t="s">
        <v>183</v>
      </c>
      <c r="C80" s="17" t="s">
        <v>219</v>
      </c>
    </row>
    <row r="81" spans="1:3" ht="15.75" x14ac:dyDescent="0.25">
      <c r="A81" s="209"/>
      <c r="B81" s="212"/>
      <c r="C81" s="17" t="s">
        <v>180</v>
      </c>
    </row>
    <row r="82" spans="1:3" ht="15.75" x14ac:dyDescent="0.25">
      <c r="A82" s="209"/>
      <c r="B82" s="212"/>
      <c r="C82" s="17" t="s">
        <v>181</v>
      </c>
    </row>
    <row r="83" spans="1:3" x14ac:dyDescent="0.25">
      <c r="A83" s="209"/>
      <c r="B83" s="212"/>
      <c r="C83" s="193" t="s">
        <v>431</v>
      </c>
    </row>
    <row r="84" spans="1:3" ht="31.5" x14ac:dyDescent="0.25">
      <c r="A84" s="208" t="s">
        <v>101</v>
      </c>
      <c r="B84" s="211" t="s">
        <v>49</v>
      </c>
      <c r="C84" s="17" t="s">
        <v>219</v>
      </c>
    </row>
    <row r="85" spans="1:3" ht="15.75" x14ac:dyDescent="0.25">
      <c r="A85" s="209"/>
      <c r="B85" s="212"/>
      <c r="C85" s="17" t="s">
        <v>180</v>
      </c>
    </row>
    <row r="86" spans="1:3" ht="15.75" x14ac:dyDescent="0.25">
      <c r="A86" s="209"/>
      <c r="B86" s="212"/>
      <c r="C86" s="17" t="s">
        <v>181</v>
      </c>
    </row>
    <row r="87" spans="1:3" x14ac:dyDescent="0.25">
      <c r="A87" s="209"/>
      <c r="B87" s="212"/>
      <c r="C87" s="193" t="s">
        <v>431</v>
      </c>
    </row>
    <row r="88" spans="1:3" ht="31.5" x14ac:dyDescent="0.25">
      <c r="A88" s="208" t="s">
        <v>102</v>
      </c>
      <c r="B88" s="211" t="s">
        <v>50</v>
      </c>
      <c r="C88" s="17" t="s">
        <v>219</v>
      </c>
    </row>
    <row r="89" spans="1:3" ht="15.75" x14ac:dyDescent="0.25">
      <c r="A89" s="209"/>
      <c r="B89" s="212"/>
      <c r="C89" s="17" t="s">
        <v>180</v>
      </c>
    </row>
    <row r="90" spans="1:3" ht="15.75" x14ac:dyDescent="0.25">
      <c r="A90" s="209"/>
      <c r="B90" s="212"/>
      <c r="C90" s="17" t="s">
        <v>181</v>
      </c>
    </row>
    <row r="91" spans="1:3" ht="31.5" x14ac:dyDescent="0.25">
      <c r="A91" s="209"/>
      <c r="B91" s="212"/>
      <c r="C91" s="17" t="s">
        <v>220</v>
      </c>
    </row>
    <row r="92" spans="1:3" ht="31.5" x14ac:dyDescent="0.25">
      <c r="A92" s="208" t="s">
        <v>103</v>
      </c>
      <c r="B92" s="211" t="s">
        <v>51</v>
      </c>
      <c r="C92" s="17" t="s">
        <v>219</v>
      </c>
    </row>
    <row r="93" spans="1:3" ht="15.75" x14ac:dyDescent="0.25">
      <c r="A93" s="209"/>
      <c r="B93" s="212"/>
      <c r="C93" s="17" t="s">
        <v>180</v>
      </c>
    </row>
    <row r="94" spans="1:3" ht="15.75" x14ac:dyDescent="0.25">
      <c r="A94" s="209"/>
      <c r="B94" s="212"/>
      <c r="C94" s="17" t="s">
        <v>181</v>
      </c>
    </row>
    <row r="95" spans="1:3" x14ac:dyDescent="0.25">
      <c r="A95" s="209"/>
      <c r="B95" s="212"/>
      <c r="C95" s="193" t="s">
        <v>431</v>
      </c>
    </row>
    <row r="96" spans="1:3" ht="63" x14ac:dyDescent="0.25">
      <c r="A96" s="93">
        <v>9</v>
      </c>
      <c r="B96" s="94" t="s">
        <v>244</v>
      </c>
      <c r="C96" s="90"/>
    </row>
    <row r="97" spans="1:3" ht="31.5" x14ac:dyDescent="0.25">
      <c r="A97" s="208" t="s">
        <v>111</v>
      </c>
      <c r="B97" s="211" t="s">
        <v>48</v>
      </c>
      <c r="C97" s="17" t="s">
        <v>221</v>
      </c>
    </row>
    <row r="98" spans="1:3" ht="15.75" x14ac:dyDescent="0.25">
      <c r="A98" s="209"/>
      <c r="B98" s="212"/>
      <c r="C98" s="17" t="s">
        <v>180</v>
      </c>
    </row>
    <row r="99" spans="1:3" ht="15.75" x14ac:dyDescent="0.25">
      <c r="A99" s="209"/>
      <c r="B99" s="212"/>
      <c r="C99" s="17" t="s">
        <v>181</v>
      </c>
    </row>
    <row r="100" spans="1:3" ht="94.5" x14ac:dyDescent="0.25">
      <c r="A100" s="208" t="s">
        <v>112</v>
      </c>
      <c r="B100" s="211" t="s">
        <v>183</v>
      </c>
      <c r="C100" s="194" t="s">
        <v>435</v>
      </c>
    </row>
    <row r="101" spans="1:3" ht="15.75" x14ac:dyDescent="0.25">
      <c r="A101" s="209"/>
      <c r="B101" s="212"/>
      <c r="C101" s="188">
        <v>43224</v>
      </c>
    </row>
    <row r="102" spans="1:3" ht="15.75" x14ac:dyDescent="0.25">
      <c r="A102" s="209"/>
      <c r="B102" s="212"/>
      <c r="C102" s="186">
        <v>305</v>
      </c>
    </row>
    <row r="103" spans="1:3" ht="78.75" x14ac:dyDescent="0.25">
      <c r="A103" s="208" t="s">
        <v>113</v>
      </c>
      <c r="B103" s="211" t="s">
        <v>49</v>
      </c>
      <c r="C103" s="186" t="s">
        <v>436</v>
      </c>
    </row>
    <row r="104" spans="1:3" ht="15.75" x14ac:dyDescent="0.25">
      <c r="A104" s="209"/>
      <c r="B104" s="212"/>
      <c r="C104" s="188">
        <v>43424</v>
      </c>
    </row>
    <row r="105" spans="1:3" ht="15.75" x14ac:dyDescent="0.25">
      <c r="A105" s="210"/>
      <c r="B105" s="212"/>
      <c r="C105" s="186">
        <v>3182</v>
      </c>
    </row>
    <row r="106" spans="1:3" ht="31.5" x14ac:dyDescent="0.25">
      <c r="A106" s="208" t="s">
        <v>114</v>
      </c>
      <c r="B106" s="211" t="s">
        <v>50</v>
      </c>
      <c r="C106" s="17" t="s">
        <v>221</v>
      </c>
    </row>
    <row r="107" spans="1:3" ht="15.75" x14ac:dyDescent="0.25">
      <c r="A107" s="209"/>
      <c r="B107" s="212"/>
      <c r="C107" s="17" t="s">
        <v>180</v>
      </c>
    </row>
    <row r="108" spans="1:3" ht="15.75" x14ac:dyDescent="0.25">
      <c r="A108" s="209"/>
      <c r="B108" s="212"/>
      <c r="C108" s="17" t="s">
        <v>181</v>
      </c>
    </row>
    <row r="109" spans="1:3" ht="31.5" x14ac:dyDescent="0.25">
      <c r="A109" s="208" t="s">
        <v>115</v>
      </c>
      <c r="B109" s="211" t="s">
        <v>51</v>
      </c>
      <c r="C109" s="17" t="s">
        <v>221</v>
      </c>
    </row>
    <row r="110" spans="1:3" ht="15.75" x14ac:dyDescent="0.25">
      <c r="A110" s="209"/>
      <c r="B110" s="212"/>
      <c r="C110" s="17" t="s">
        <v>180</v>
      </c>
    </row>
    <row r="111" spans="1:3" ht="15.75" x14ac:dyDescent="0.25">
      <c r="A111" s="210"/>
      <c r="B111" s="212"/>
      <c r="C111" s="17" t="s">
        <v>181</v>
      </c>
    </row>
    <row r="112" spans="1:3" ht="47.25" x14ac:dyDescent="0.25">
      <c r="A112" s="26">
        <v>10</v>
      </c>
      <c r="B112" s="94" t="s">
        <v>245</v>
      </c>
      <c r="C112" s="94"/>
    </row>
    <row r="113" spans="1:3" ht="31.5" x14ac:dyDescent="0.25">
      <c r="A113" s="208" t="s">
        <v>222</v>
      </c>
      <c r="B113" s="211" t="s">
        <v>48</v>
      </c>
      <c r="C113" s="17" t="s">
        <v>223</v>
      </c>
    </row>
    <row r="114" spans="1:3" ht="15.75" x14ac:dyDescent="0.25">
      <c r="A114" s="209"/>
      <c r="B114" s="212"/>
      <c r="C114" s="17" t="s">
        <v>180</v>
      </c>
    </row>
    <row r="115" spans="1:3" ht="15.75" x14ac:dyDescent="0.25">
      <c r="A115" s="209"/>
      <c r="B115" s="212"/>
      <c r="C115" s="17" t="s">
        <v>181</v>
      </c>
    </row>
    <row r="116" spans="1:3" ht="103.5" customHeight="1" x14ac:dyDescent="0.25">
      <c r="A116" s="208" t="s">
        <v>224</v>
      </c>
      <c r="B116" s="211" t="s">
        <v>183</v>
      </c>
      <c r="C116" s="187" t="s">
        <v>450</v>
      </c>
    </row>
    <row r="117" spans="1:3" ht="18.75" customHeight="1" x14ac:dyDescent="0.25">
      <c r="A117" s="209"/>
      <c r="B117" s="212"/>
      <c r="C117" s="188">
        <v>43462</v>
      </c>
    </row>
    <row r="118" spans="1:3" ht="15.75" x14ac:dyDescent="0.25">
      <c r="A118" s="209"/>
      <c r="B118" s="212"/>
      <c r="C118" s="186">
        <v>3636</v>
      </c>
    </row>
    <row r="119" spans="1:3" ht="31.5" x14ac:dyDescent="0.25">
      <c r="A119" s="208" t="s">
        <v>225</v>
      </c>
      <c r="B119" s="211" t="s">
        <v>49</v>
      </c>
      <c r="C119" s="17" t="s">
        <v>223</v>
      </c>
    </row>
    <row r="120" spans="1:3" ht="15.75" x14ac:dyDescent="0.25">
      <c r="A120" s="209"/>
      <c r="B120" s="212"/>
      <c r="C120" s="17" t="s">
        <v>180</v>
      </c>
    </row>
    <row r="121" spans="1:3" ht="15.75" x14ac:dyDescent="0.25">
      <c r="A121" s="209"/>
      <c r="B121" s="212"/>
      <c r="C121" s="17" t="s">
        <v>181</v>
      </c>
    </row>
    <row r="122" spans="1:3" ht="31.5" x14ac:dyDescent="0.25">
      <c r="A122" s="208" t="s">
        <v>226</v>
      </c>
      <c r="B122" s="211" t="s">
        <v>50</v>
      </c>
      <c r="C122" s="17" t="s">
        <v>223</v>
      </c>
    </row>
    <row r="123" spans="1:3" ht="15.75" x14ac:dyDescent="0.25">
      <c r="A123" s="209"/>
      <c r="B123" s="212"/>
      <c r="C123" s="17" t="s">
        <v>180</v>
      </c>
    </row>
    <row r="124" spans="1:3" ht="15.75" x14ac:dyDescent="0.25">
      <c r="A124" s="209"/>
      <c r="B124" s="212"/>
      <c r="C124" s="17" t="s">
        <v>181</v>
      </c>
    </row>
    <row r="125" spans="1:3" ht="31.5" x14ac:dyDescent="0.25">
      <c r="A125" s="208" t="s">
        <v>227</v>
      </c>
      <c r="B125" s="211" t="s">
        <v>51</v>
      </c>
      <c r="C125" s="17" t="s">
        <v>223</v>
      </c>
    </row>
    <row r="126" spans="1:3" ht="15.75" x14ac:dyDescent="0.25">
      <c r="A126" s="209"/>
      <c r="B126" s="212"/>
      <c r="C126" s="17" t="s">
        <v>180</v>
      </c>
    </row>
    <row r="127" spans="1:3" ht="15.75" x14ac:dyDescent="0.25">
      <c r="A127" s="209"/>
      <c r="B127" s="212"/>
      <c r="C127" s="17" t="s">
        <v>181</v>
      </c>
    </row>
    <row r="128" spans="1:3" ht="81.75" x14ac:dyDescent="0.25">
      <c r="A128" s="93">
        <v>11</v>
      </c>
      <c r="B128" s="66" t="s">
        <v>259</v>
      </c>
      <c r="C128" s="66" t="s">
        <v>437</v>
      </c>
    </row>
    <row r="129" spans="1:3" ht="31.5" x14ac:dyDescent="0.25">
      <c r="A129" s="208" t="s">
        <v>228</v>
      </c>
      <c r="B129" s="211" t="s">
        <v>48</v>
      </c>
      <c r="C129" s="17" t="s">
        <v>229</v>
      </c>
    </row>
    <row r="130" spans="1:3" ht="15.75" x14ac:dyDescent="0.25">
      <c r="A130" s="209"/>
      <c r="B130" s="212"/>
      <c r="C130" s="17" t="s">
        <v>180</v>
      </c>
    </row>
    <row r="131" spans="1:3" ht="15.75" x14ac:dyDescent="0.25">
      <c r="A131" s="209"/>
      <c r="B131" s="212"/>
      <c r="C131" s="17" t="s">
        <v>181</v>
      </c>
    </row>
    <row r="132" spans="1:3" ht="31.5" x14ac:dyDescent="0.25">
      <c r="A132" s="209"/>
      <c r="B132" s="212"/>
      <c r="C132" s="17" t="s">
        <v>343</v>
      </c>
    </row>
    <row r="133" spans="1:3" ht="15.75" x14ac:dyDescent="0.25">
      <c r="A133" s="209"/>
      <c r="B133" s="212"/>
      <c r="C133" s="17" t="s">
        <v>180</v>
      </c>
    </row>
    <row r="134" spans="1:3" ht="15.75" x14ac:dyDescent="0.25">
      <c r="A134" s="209"/>
      <c r="B134" s="212"/>
      <c r="C134" s="17" t="s">
        <v>181</v>
      </c>
    </row>
    <row r="135" spans="1:3" x14ac:dyDescent="0.25">
      <c r="A135" s="209"/>
      <c r="B135" s="212"/>
      <c r="C135" s="193" t="s">
        <v>451</v>
      </c>
    </row>
    <row r="136" spans="1:3" ht="31.5" x14ac:dyDescent="0.25">
      <c r="A136" s="208" t="s">
        <v>230</v>
      </c>
      <c r="B136" s="211" t="s">
        <v>183</v>
      </c>
      <c r="C136" s="17" t="s">
        <v>229</v>
      </c>
    </row>
    <row r="137" spans="1:3" ht="15.75" x14ac:dyDescent="0.25">
      <c r="A137" s="209"/>
      <c r="B137" s="212"/>
      <c r="C137" s="17" t="s">
        <v>180</v>
      </c>
    </row>
    <row r="138" spans="1:3" ht="15.75" x14ac:dyDescent="0.25">
      <c r="A138" s="209"/>
      <c r="B138" s="212"/>
      <c r="C138" s="17" t="s">
        <v>181</v>
      </c>
    </row>
    <row r="139" spans="1:3" ht="31.5" x14ac:dyDescent="0.25">
      <c r="A139" s="209"/>
      <c r="B139" s="212"/>
      <c r="C139" s="17" t="s">
        <v>343</v>
      </c>
    </row>
    <row r="140" spans="1:3" ht="15.75" x14ac:dyDescent="0.25">
      <c r="A140" s="209"/>
      <c r="B140" s="212"/>
      <c r="C140" s="17" t="s">
        <v>180</v>
      </c>
    </row>
    <row r="141" spans="1:3" ht="15.75" x14ac:dyDescent="0.25">
      <c r="A141" s="209"/>
      <c r="B141" s="212"/>
      <c r="C141" s="17" t="s">
        <v>181</v>
      </c>
    </row>
    <row r="142" spans="1:3" x14ac:dyDescent="0.25">
      <c r="A142" s="210"/>
      <c r="B142" s="212"/>
      <c r="C142" s="193" t="s">
        <v>451</v>
      </c>
    </row>
    <row r="143" spans="1:3" ht="31.5" x14ac:dyDescent="0.25">
      <c r="A143" s="208" t="s">
        <v>231</v>
      </c>
      <c r="B143" s="211" t="s">
        <v>49</v>
      </c>
      <c r="C143" s="17" t="s">
        <v>229</v>
      </c>
    </row>
    <row r="144" spans="1:3" ht="15.75" x14ac:dyDescent="0.25">
      <c r="A144" s="209"/>
      <c r="B144" s="212"/>
      <c r="C144" s="17" t="s">
        <v>180</v>
      </c>
    </row>
    <row r="145" spans="1:3" ht="15.75" x14ac:dyDescent="0.25">
      <c r="A145" s="209"/>
      <c r="B145" s="212"/>
      <c r="C145" s="17" t="s">
        <v>181</v>
      </c>
    </row>
    <row r="146" spans="1:3" ht="31.5" x14ac:dyDescent="0.25">
      <c r="A146" s="209"/>
      <c r="B146" s="212"/>
      <c r="C146" s="17" t="s">
        <v>343</v>
      </c>
    </row>
    <row r="147" spans="1:3" ht="15.75" x14ac:dyDescent="0.25">
      <c r="A147" s="209"/>
      <c r="B147" s="212"/>
      <c r="C147" s="17" t="s">
        <v>180</v>
      </c>
    </row>
    <row r="148" spans="1:3" ht="15.75" x14ac:dyDescent="0.25">
      <c r="A148" s="209"/>
      <c r="B148" s="212"/>
      <c r="C148" s="17" t="s">
        <v>181</v>
      </c>
    </row>
    <row r="149" spans="1:3" x14ac:dyDescent="0.25">
      <c r="A149" s="210"/>
      <c r="B149" s="212"/>
      <c r="C149" s="193" t="s">
        <v>451</v>
      </c>
    </row>
    <row r="150" spans="1:3" ht="31.5" x14ac:dyDescent="0.25">
      <c r="A150" s="208" t="s">
        <v>232</v>
      </c>
      <c r="B150" s="211" t="s">
        <v>50</v>
      </c>
      <c r="C150" s="17" t="s">
        <v>229</v>
      </c>
    </row>
    <row r="151" spans="1:3" ht="15.75" x14ac:dyDescent="0.25">
      <c r="A151" s="209"/>
      <c r="B151" s="212"/>
      <c r="C151" s="17" t="s">
        <v>180</v>
      </c>
    </row>
    <row r="152" spans="1:3" ht="15.75" x14ac:dyDescent="0.25">
      <c r="A152" s="209"/>
      <c r="B152" s="212"/>
      <c r="C152" s="17" t="s">
        <v>181</v>
      </c>
    </row>
    <row r="153" spans="1:3" ht="31.5" x14ac:dyDescent="0.25">
      <c r="A153" s="209"/>
      <c r="B153" s="212"/>
      <c r="C153" s="17" t="s">
        <v>343</v>
      </c>
    </row>
    <row r="154" spans="1:3" ht="15.75" x14ac:dyDescent="0.25">
      <c r="A154" s="209"/>
      <c r="B154" s="212"/>
      <c r="C154" s="17" t="s">
        <v>180</v>
      </c>
    </row>
    <row r="155" spans="1:3" ht="15.75" x14ac:dyDescent="0.25">
      <c r="A155" s="209"/>
      <c r="B155" s="212"/>
      <c r="C155" s="17" t="s">
        <v>181</v>
      </c>
    </row>
    <row r="156" spans="1:3" x14ac:dyDescent="0.25">
      <c r="A156" s="210"/>
      <c r="B156" s="212"/>
      <c r="C156" s="193" t="s">
        <v>451</v>
      </c>
    </row>
    <row r="157" spans="1:3" ht="31.5" x14ac:dyDescent="0.25">
      <c r="A157" s="208" t="s">
        <v>233</v>
      </c>
      <c r="B157" s="211" t="s">
        <v>51</v>
      </c>
      <c r="C157" s="17" t="s">
        <v>229</v>
      </c>
    </row>
    <row r="158" spans="1:3" ht="15.75" x14ac:dyDescent="0.25">
      <c r="A158" s="209"/>
      <c r="B158" s="212"/>
      <c r="C158" s="17" t="s">
        <v>180</v>
      </c>
    </row>
    <row r="159" spans="1:3" ht="15.75" x14ac:dyDescent="0.25">
      <c r="A159" s="209"/>
      <c r="B159" s="212"/>
      <c r="C159" s="17" t="s">
        <v>181</v>
      </c>
    </row>
    <row r="160" spans="1:3" ht="31.5" x14ac:dyDescent="0.25">
      <c r="A160" s="209"/>
      <c r="B160" s="212"/>
      <c r="C160" s="17" t="s">
        <v>343</v>
      </c>
    </row>
    <row r="161" spans="1:6" ht="15.75" x14ac:dyDescent="0.25">
      <c r="A161" s="209"/>
      <c r="B161" s="212"/>
      <c r="C161" s="17" t="s">
        <v>180</v>
      </c>
    </row>
    <row r="162" spans="1:6" ht="15.75" x14ac:dyDescent="0.25">
      <c r="A162" s="209"/>
      <c r="B162" s="212"/>
      <c r="C162" s="17" t="s">
        <v>181</v>
      </c>
    </row>
    <row r="163" spans="1:6" x14ac:dyDescent="0.25">
      <c r="A163" s="210"/>
      <c r="B163" s="212"/>
      <c r="C163" s="193" t="s">
        <v>451</v>
      </c>
    </row>
    <row r="164" spans="1:6" ht="31.5" customHeight="1" x14ac:dyDescent="0.25">
      <c r="A164" s="220">
        <v>12</v>
      </c>
      <c r="B164" s="221" t="s">
        <v>246</v>
      </c>
      <c r="C164" s="17" t="s">
        <v>116</v>
      </c>
    </row>
    <row r="165" spans="1:6" ht="31.5" x14ac:dyDescent="0.25">
      <c r="A165" s="220"/>
      <c r="B165" s="222"/>
      <c r="C165" s="17" t="s">
        <v>186</v>
      </c>
      <c r="F165" s="20"/>
    </row>
    <row r="166" spans="1:6" ht="15.75" x14ac:dyDescent="0.25">
      <c r="A166" s="220"/>
      <c r="B166" s="222"/>
      <c r="C166" s="17" t="s">
        <v>180</v>
      </c>
    </row>
    <row r="167" spans="1:6" ht="15.75" x14ac:dyDescent="0.25">
      <c r="A167" s="220"/>
      <c r="B167" s="222"/>
      <c r="C167" s="17" t="s">
        <v>181</v>
      </c>
    </row>
    <row r="168" spans="1:6" ht="15.75" x14ac:dyDescent="0.25">
      <c r="A168" s="220"/>
      <c r="B168" s="222"/>
      <c r="C168" s="17" t="s">
        <v>117</v>
      </c>
    </row>
    <row r="169" spans="1:6" ht="47.25" x14ac:dyDescent="0.25">
      <c r="A169" s="220"/>
      <c r="B169" s="222"/>
      <c r="C169" s="17" t="s">
        <v>118</v>
      </c>
    </row>
    <row r="170" spans="1:6" ht="47.25" x14ac:dyDescent="0.25">
      <c r="A170" s="220"/>
      <c r="B170" s="222"/>
      <c r="C170" s="17" t="s">
        <v>345</v>
      </c>
    </row>
    <row r="171" spans="1:6" ht="78.75" x14ac:dyDescent="0.25">
      <c r="A171" s="220"/>
      <c r="B171" s="223"/>
      <c r="C171" s="17" t="s">
        <v>344</v>
      </c>
    </row>
    <row r="172" spans="1:6" s="20" customFormat="1" ht="15.75" x14ac:dyDescent="0.25">
      <c r="A172" s="24" t="s">
        <v>32</v>
      </c>
      <c r="B172" s="22"/>
      <c r="C172" s="23"/>
    </row>
    <row r="173" spans="1:6" s="20" customFormat="1" ht="15.75" x14ac:dyDescent="0.25">
      <c r="A173" s="142" t="s">
        <v>108</v>
      </c>
      <c r="B173" s="143" t="s">
        <v>33</v>
      </c>
      <c r="C173" s="143"/>
    </row>
    <row r="174" spans="1:6" ht="95.25" customHeight="1" x14ac:dyDescent="0.25">
      <c r="A174" s="208"/>
      <c r="B174" s="211" t="s">
        <v>336</v>
      </c>
      <c r="C174" s="195" t="s">
        <v>438</v>
      </c>
    </row>
    <row r="175" spans="1:6" ht="15.75" x14ac:dyDescent="0.25">
      <c r="A175" s="209"/>
      <c r="B175" s="212"/>
      <c r="C175" s="188">
        <v>43208</v>
      </c>
    </row>
    <row r="176" spans="1:6" ht="15.75" x14ac:dyDescent="0.25">
      <c r="A176" s="209"/>
      <c r="B176" s="212"/>
      <c r="C176" s="186">
        <v>1071</v>
      </c>
    </row>
    <row r="177" spans="1:3" ht="15.75" x14ac:dyDescent="0.25">
      <c r="A177" s="209"/>
      <c r="B177" s="212"/>
      <c r="C177" s="17" t="s">
        <v>346</v>
      </c>
    </row>
    <row r="178" spans="1:3" ht="15.75" x14ac:dyDescent="0.25">
      <c r="A178" s="209"/>
      <c r="B178" s="212"/>
      <c r="C178" s="17" t="s">
        <v>180</v>
      </c>
    </row>
    <row r="179" spans="1:3" ht="15.75" x14ac:dyDescent="0.25">
      <c r="A179" s="209"/>
      <c r="B179" s="212"/>
      <c r="C179" s="17" t="s">
        <v>181</v>
      </c>
    </row>
    <row r="180" spans="1:3" x14ac:dyDescent="0.25">
      <c r="A180" s="210"/>
      <c r="B180" s="213"/>
      <c r="C180" s="193" t="s">
        <v>439</v>
      </c>
    </row>
    <row r="181" spans="1:3" ht="47.25" x14ac:dyDescent="0.25">
      <c r="A181" s="93"/>
      <c r="B181" s="94" t="s">
        <v>339</v>
      </c>
      <c r="C181" s="17"/>
    </row>
    <row r="182" spans="1:3" ht="15.75" x14ac:dyDescent="0.25">
      <c r="A182" s="113"/>
      <c r="B182" s="127" t="s">
        <v>338</v>
      </c>
      <c r="C182" s="186">
        <v>454.4</v>
      </c>
    </row>
    <row r="183" spans="1:3" s="68" customFormat="1" ht="15.75" x14ac:dyDescent="0.25">
      <c r="A183" s="40"/>
      <c r="B183" s="129" t="s">
        <v>340</v>
      </c>
      <c r="C183" s="186">
        <v>0</v>
      </c>
    </row>
    <row r="184" spans="1:3" s="68" customFormat="1" ht="15.75" x14ac:dyDescent="0.25">
      <c r="A184" s="40"/>
      <c r="B184" s="129" t="s">
        <v>341</v>
      </c>
      <c r="C184" s="186">
        <v>0</v>
      </c>
    </row>
    <row r="185" spans="1:3" ht="15.75" x14ac:dyDescent="0.25">
      <c r="A185" s="113"/>
      <c r="B185" s="127" t="s">
        <v>337</v>
      </c>
      <c r="C185" s="186">
        <v>454.4</v>
      </c>
    </row>
    <row r="186" spans="1:3" ht="31.5" x14ac:dyDescent="0.25">
      <c r="A186" s="93"/>
      <c r="B186" s="94" t="s">
        <v>342</v>
      </c>
      <c r="C186" s="186">
        <v>454.4</v>
      </c>
    </row>
    <row r="187" spans="1:3" ht="31.5" x14ac:dyDescent="0.25">
      <c r="A187" s="132"/>
      <c r="B187" s="133" t="s">
        <v>347</v>
      </c>
      <c r="C187" s="196">
        <v>4</v>
      </c>
    </row>
    <row r="188" spans="1:3" ht="101.25" customHeight="1" x14ac:dyDescent="0.25">
      <c r="A188" s="208"/>
      <c r="B188" s="214" t="s">
        <v>247</v>
      </c>
      <c r="C188" s="192" t="s">
        <v>448</v>
      </c>
    </row>
    <row r="189" spans="1:3" ht="15.75" x14ac:dyDescent="0.25">
      <c r="A189" s="209"/>
      <c r="B189" s="215"/>
      <c r="C189" s="188">
        <v>42683</v>
      </c>
    </row>
    <row r="190" spans="1:3" ht="15.75" x14ac:dyDescent="0.25">
      <c r="A190" s="210"/>
      <c r="B190" s="216"/>
      <c r="C190" s="191">
        <v>2752</v>
      </c>
    </row>
    <row r="191" spans="1:3" ht="15.75" x14ac:dyDescent="0.25">
      <c r="A191" s="144" t="s">
        <v>109</v>
      </c>
      <c r="B191" s="143" t="s">
        <v>178</v>
      </c>
      <c r="C191" s="145"/>
    </row>
    <row r="192" spans="1:3" ht="31.5" x14ac:dyDescent="0.25">
      <c r="A192" s="217"/>
      <c r="B192" s="214" t="s">
        <v>248</v>
      </c>
      <c r="C192" s="67" t="s">
        <v>179</v>
      </c>
    </row>
    <row r="193" spans="1:3" ht="15.75" x14ac:dyDescent="0.25">
      <c r="A193" s="218"/>
      <c r="B193" s="215"/>
      <c r="C193" s="17" t="s">
        <v>180</v>
      </c>
    </row>
    <row r="194" spans="1:3" ht="15.75" x14ac:dyDescent="0.25">
      <c r="A194" s="219"/>
      <c r="B194" s="216"/>
      <c r="C194" s="17" t="s">
        <v>181</v>
      </c>
    </row>
    <row r="195" spans="1:3" ht="31.5" x14ac:dyDescent="0.25">
      <c r="A195" s="135"/>
      <c r="B195" s="136" t="s">
        <v>348</v>
      </c>
      <c r="C195" s="141">
        <f>'Раздел II'!E90</f>
        <v>0</v>
      </c>
    </row>
    <row r="196" spans="1:3" s="20" customFormat="1" ht="15.75" x14ac:dyDescent="0.25">
      <c r="A196" s="142" t="s">
        <v>234</v>
      </c>
      <c r="B196" s="143" t="s">
        <v>34</v>
      </c>
      <c r="C196" s="143"/>
    </row>
    <row r="197" spans="1:3" s="20" customFormat="1" ht="37.5" customHeight="1" x14ac:dyDescent="0.25">
      <c r="A197" s="95"/>
      <c r="B197" s="92" t="s">
        <v>126</v>
      </c>
      <c r="C197" s="94"/>
    </row>
    <row r="198" spans="1:3" ht="15.75" x14ac:dyDescent="0.25">
      <c r="A198" s="208"/>
      <c r="B198" s="205" t="s">
        <v>124</v>
      </c>
      <c r="C198" s="17" t="s">
        <v>123</v>
      </c>
    </row>
    <row r="199" spans="1:3" ht="15.75" x14ac:dyDescent="0.25">
      <c r="A199" s="209"/>
      <c r="B199" s="206"/>
      <c r="C199" s="27" t="s">
        <v>120</v>
      </c>
    </row>
    <row r="200" spans="1:3" ht="15.75" x14ac:dyDescent="0.25">
      <c r="A200" s="209"/>
      <c r="B200" s="206"/>
      <c r="C200" s="27" t="s">
        <v>119</v>
      </c>
    </row>
    <row r="201" spans="1:3" ht="15.75" x14ac:dyDescent="0.25">
      <c r="A201" s="209"/>
      <c r="B201" s="206"/>
      <c r="C201" s="27" t="s">
        <v>121</v>
      </c>
    </row>
    <row r="202" spans="1:3" ht="15.75" x14ac:dyDescent="0.25">
      <c r="A202" s="209"/>
      <c r="B202" s="207"/>
      <c r="C202" s="27" t="s">
        <v>122</v>
      </c>
    </row>
    <row r="203" spans="1:3" ht="15.75" x14ac:dyDescent="0.25">
      <c r="A203" s="210"/>
      <c r="B203" s="134" t="s">
        <v>349</v>
      </c>
      <c r="C203" s="141">
        <f>'Раздел II'!E92</f>
        <v>0</v>
      </c>
    </row>
    <row r="204" spans="1:3" ht="15.75" x14ac:dyDescent="0.25">
      <c r="A204" s="208"/>
      <c r="B204" s="205" t="s">
        <v>125</v>
      </c>
      <c r="C204" s="17" t="s">
        <v>123</v>
      </c>
    </row>
    <row r="205" spans="1:3" ht="15.75" x14ac:dyDescent="0.25">
      <c r="A205" s="209"/>
      <c r="B205" s="206"/>
      <c r="C205" s="27" t="s">
        <v>120</v>
      </c>
    </row>
    <row r="206" spans="1:3" ht="15.75" x14ac:dyDescent="0.25">
      <c r="A206" s="209"/>
      <c r="B206" s="206"/>
      <c r="C206" s="27" t="s">
        <v>119</v>
      </c>
    </row>
    <row r="207" spans="1:3" ht="15.75" x14ac:dyDescent="0.25">
      <c r="A207" s="209"/>
      <c r="B207" s="206"/>
      <c r="C207" s="27" t="s">
        <v>121</v>
      </c>
    </row>
    <row r="208" spans="1:3" ht="15.75" x14ac:dyDescent="0.25">
      <c r="A208" s="209"/>
      <c r="B208" s="207"/>
      <c r="C208" s="27" t="s">
        <v>122</v>
      </c>
    </row>
    <row r="209" spans="1:3" ht="15.75" x14ac:dyDescent="0.25">
      <c r="A209" s="210"/>
      <c r="B209" s="134" t="s">
        <v>349</v>
      </c>
      <c r="C209" s="141">
        <f>'Раздел II'!E93</f>
        <v>37</v>
      </c>
    </row>
    <row r="210" spans="1:3" s="20" customFormat="1" ht="15.75" x14ac:dyDescent="0.25">
      <c r="A210" s="142" t="s">
        <v>235</v>
      </c>
      <c r="B210" s="143" t="s">
        <v>397</v>
      </c>
      <c r="C210" s="146"/>
    </row>
    <row r="211" spans="1:3" ht="47.25" x14ac:dyDescent="0.25">
      <c r="A211" s="169"/>
      <c r="B211" s="66" t="s">
        <v>127</v>
      </c>
      <c r="C211" s="201" t="s">
        <v>452</v>
      </c>
    </row>
    <row r="212" spans="1:3" x14ac:dyDescent="0.25">
      <c r="A212" s="71" t="s">
        <v>185</v>
      </c>
    </row>
    <row r="213" spans="1:3" ht="18" x14ac:dyDescent="0.25">
      <c r="A213" s="71" t="s">
        <v>394</v>
      </c>
    </row>
    <row r="214" spans="1:3" ht="18" x14ac:dyDescent="0.25">
      <c r="A214" s="91" t="s">
        <v>260</v>
      </c>
    </row>
  </sheetData>
  <mergeCells count="78">
    <mergeCell ref="A1:C1"/>
    <mergeCell ref="A2:C2"/>
    <mergeCell ref="A8:A11"/>
    <mergeCell ref="B8:B11"/>
    <mergeCell ref="A12:A19"/>
    <mergeCell ref="B12:B19"/>
    <mergeCell ref="A4:A5"/>
    <mergeCell ref="B4:B5"/>
    <mergeCell ref="A20:A27"/>
    <mergeCell ref="B20:B27"/>
    <mergeCell ref="A28:A33"/>
    <mergeCell ref="B28:B33"/>
    <mergeCell ref="A34:A36"/>
    <mergeCell ref="B34:B36"/>
    <mergeCell ref="A38:A44"/>
    <mergeCell ref="B38:B44"/>
    <mergeCell ref="A45:A51"/>
    <mergeCell ref="B45:B51"/>
    <mergeCell ref="A52:A58"/>
    <mergeCell ref="B52:B58"/>
    <mergeCell ref="A59:A65"/>
    <mergeCell ref="B59:B65"/>
    <mergeCell ref="A66:A72"/>
    <mergeCell ref="B66:B72"/>
    <mergeCell ref="A73:A74"/>
    <mergeCell ref="B73:B74"/>
    <mergeCell ref="A76:A79"/>
    <mergeCell ref="B76:B79"/>
    <mergeCell ref="A80:A83"/>
    <mergeCell ref="B80:B83"/>
    <mergeCell ref="A84:A87"/>
    <mergeCell ref="B84:B87"/>
    <mergeCell ref="A88:A91"/>
    <mergeCell ref="B88:B91"/>
    <mergeCell ref="A92:A95"/>
    <mergeCell ref="B92:B95"/>
    <mergeCell ref="A97:A99"/>
    <mergeCell ref="B97:B99"/>
    <mergeCell ref="A100:A102"/>
    <mergeCell ref="B100:B102"/>
    <mergeCell ref="A103:A105"/>
    <mergeCell ref="B103:B105"/>
    <mergeCell ref="A106:A108"/>
    <mergeCell ref="B106:B108"/>
    <mergeCell ref="A109:A111"/>
    <mergeCell ref="B109:B111"/>
    <mergeCell ref="A113:A115"/>
    <mergeCell ref="B113:B115"/>
    <mergeCell ref="A116:A118"/>
    <mergeCell ref="B116:B118"/>
    <mergeCell ref="A119:A121"/>
    <mergeCell ref="B119:B121"/>
    <mergeCell ref="A122:A124"/>
    <mergeCell ref="B122:B124"/>
    <mergeCell ref="A125:A127"/>
    <mergeCell ref="B125:B127"/>
    <mergeCell ref="A136:A142"/>
    <mergeCell ref="B136:B142"/>
    <mergeCell ref="A143:A149"/>
    <mergeCell ref="B143:B149"/>
    <mergeCell ref="A129:A135"/>
    <mergeCell ref="B129:B135"/>
    <mergeCell ref="A150:A156"/>
    <mergeCell ref="B150:B156"/>
    <mergeCell ref="A157:A163"/>
    <mergeCell ref="B157:B163"/>
    <mergeCell ref="A164:A171"/>
    <mergeCell ref="B164:B171"/>
    <mergeCell ref="B198:B202"/>
    <mergeCell ref="B204:B208"/>
    <mergeCell ref="A174:A180"/>
    <mergeCell ref="B174:B180"/>
    <mergeCell ref="A188:A190"/>
    <mergeCell ref="B188:B190"/>
    <mergeCell ref="A192:A194"/>
    <mergeCell ref="B192:B194"/>
    <mergeCell ref="A198:A203"/>
    <mergeCell ref="A204:A209"/>
  </mergeCells>
  <dataValidations count="1">
    <dataValidation type="list" allowBlank="1" showInputMessage="1" showErrorMessage="1" sqref="C5">
      <formula1>Период</formula1>
    </dataValidation>
  </dataValidations>
  <hyperlinks>
    <hyperlink ref="C33" r:id="rId1"/>
    <hyperlink ref="C83" r:id="rId2"/>
    <hyperlink ref="C87" r:id="rId3"/>
    <hyperlink ref="C95" r:id="rId4"/>
    <hyperlink ref="C74" r:id="rId5"/>
    <hyperlink ref="C180" r:id="rId6"/>
    <hyperlink ref="C135" r:id="rId7"/>
    <hyperlink ref="C142" r:id="rId8"/>
    <hyperlink ref="C149" r:id="rId9"/>
    <hyperlink ref="C156" r:id="rId10"/>
    <hyperlink ref="C163" r:id="rId11"/>
  </hyperlinks>
  <printOptions horizontalCentered="1"/>
  <pageMargins left="0.39370078740157483" right="0.39370078740157483" top="0.59055118110236227" bottom="0.39370078740157483" header="0.31496062992125984" footer="0.31496062992125984"/>
  <pageSetup paperSize="9" fitToHeight="0" orientation="landscape" r:id="rId1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E110"/>
  <sheetViews>
    <sheetView workbookViewId="0">
      <pane ySplit="7" topLeftCell="A8" activePane="bottomLeft" state="frozen"/>
      <selection activeCell="A9" sqref="A9:L9"/>
      <selection pane="bottomLeft" activeCell="D20" sqref="D20"/>
    </sheetView>
  </sheetViews>
  <sheetFormatPr defaultRowHeight="15" x14ac:dyDescent="0.25"/>
  <cols>
    <col min="1" max="1" width="5.28515625" style="1" customWidth="1"/>
    <col min="2" max="2" width="95.28515625" style="1" customWidth="1"/>
    <col min="3" max="3" width="12.85546875" style="1" customWidth="1"/>
    <col min="4" max="5" width="12.7109375" style="1" customWidth="1"/>
    <col min="6" max="16384" width="9.140625" style="1"/>
  </cols>
  <sheetData>
    <row r="1" spans="1:5" s="36" customFormat="1" ht="17.25" x14ac:dyDescent="0.25">
      <c r="A1" s="234" t="s">
        <v>130</v>
      </c>
      <c r="B1" s="234"/>
      <c r="C1" s="234"/>
      <c r="D1" s="234"/>
      <c r="E1" s="234"/>
    </row>
    <row r="2" spans="1:5" s="36" customFormat="1" ht="17.25" x14ac:dyDescent="0.25">
      <c r="A2" s="234" t="s">
        <v>131</v>
      </c>
      <c r="B2" s="234"/>
      <c r="C2" s="234"/>
      <c r="D2" s="234"/>
      <c r="E2" s="234"/>
    </row>
    <row r="4" spans="1:5" ht="15.75" x14ac:dyDescent="0.25">
      <c r="A4" s="236" t="s">
        <v>29</v>
      </c>
      <c r="B4" s="236" t="s">
        <v>41</v>
      </c>
      <c r="C4" s="236" t="s">
        <v>42</v>
      </c>
      <c r="D4" s="236" t="s">
        <v>159</v>
      </c>
      <c r="E4" s="255"/>
    </row>
    <row r="5" spans="1:5" ht="15.75" x14ac:dyDescent="0.25">
      <c r="A5" s="236"/>
      <c r="B5" s="236"/>
      <c r="C5" s="236"/>
      <c r="D5" s="256" t="s">
        <v>44</v>
      </c>
      <c r="E5" s="21" t="s">
        <v>128</v>
      </c>
    </row>
    <row r="6" spans="1:5" ht="15.75" x14ac:dyDescent="0.25">
      <c r="A6" s="236"/>
      <c r="B6" s="236"/>
      <c r="C6" s="236"/>
      <c r="D6" s="256"/>
      <c r="E6" s="31">
        <v>43556</v>
      </c>
    </row>
    <row r="7" spans="1:5" ht="15.75" x14ac:dyDescent="0.25">
      <c r="A7" s="34">
        <v>1</v>
      </c>
      <c r="B7" s="34">
        <v>2</v>
      </c>
      <c r="C7" s="34">
        <v>3</v>
      </c>
      <c r="D7" s="35">
        <v>4</v>
      </c>
      <c r="E7" s="34">
        <v>5</v>
      </c>
    </row>
    <row r="8" spans="1:5" ht="31.5" x14ac:dyDescent="0.25">
      <c r="A8" s="238" t="s">
        <v>129</v>
      </c>
      <c r="B8" s="84" t="s">
        <v>208</v>
      </c>
      <c r="C8" s="239" t="s">
        <v>46</v>
      </c>
      <c r="D8" s="257">
        <f>SUM(D10:D14)</f>
        <v>19</v>
      </c>
      <c r="E8" s="258" t="s">
        <v>47</v>
      </c>
    </row>
    <row r="9" spans="1:5" ht="15.75" x14ac:dyDescent="0.25">
      <c r="A9" s="238"/>
      <c r="B9" s="84" t="s">
        <v>45</v>
      </c>
      <c r="C9" s="239"/>
      <c r="D9" s="257"/>
      <c r="E9" s="257"/>
    </row>
    <row r="10" spans="1:5" ht="15.75" x14ac:dyDescent="0.25">
      <c r="A10" s="29" t="s">
        <v>57</v>
      </c>
      <c r="B10" s="16" t="s">
        <v>48</v>
      </c>
      <c r="C10" s="15" t="s">
        <v>46</v>
      </c>
      <c r="D10" s="32"/>
      <c r="E10" s="32" t="s">
        <v>47</v>
      </c>
    </row>
    <row r="11" spans="1:5" ht="15.75" x14ac:dyDescent="0.25">
      <c r="A11" s="29" t="s">
        <v>58</v>
      </c>
      <c r="B11" s="16" t="s">
        <v>183</v>
      </c>
      <c r="C11" s="15" t="s">
        <v>46</v>
      </c>
      <c r="D11" s="32">
        <v>7</v>
      </c>
      <c r="E11" s="32" t="s">
        <v>47</v>
      </c>
    </row>
    <row r="12" spans="1:5" ht="15.75" x14ac:dyDescent="0.25">
      <c r="A12" s="29" t="s">
        <v>59</v>
      </c>
      <c r="B12" s="16" t="s">
        <v>49</v>
      </c>
      <c r="C12" s="15" t="s">
        <v>46</v>
      </c>
      <c r="D12" s="32">
        <v>7</v>
      </c>
      <c r="E12" s="32" t="s">
        <v>47</v>
      </c>
    </row>
    <row r="13" spans="1:5" ht="15.75" x14ac:dyDescent="0.25">
      <c r="A13" s="29" t="s">
        <v>60</v>
      </c>
      <c r="B13" s="16" t="s">
        <v>50</v>
      </c>
      <c r="C13" s="15" t="s">
        <v>46</v>
      </c>
      <c r="D13" s="32"/>
      <c r="E13" s="32" t="s">
        <v>47</v>
      </c>
    </row>
    <row r="14" spans="1:5" ht="15.75" x14ac:dyDescent="0.25">
      <c r="A14" s="29" t="s">
        <v>61</v>
      </c>
      <c r="B14" s="16" t="s">
        <v>51</v>
      </c>
      <c r="C14" s="15" t="s">
        <v>46</v>
      </c>
      <c r="D14" s="32">
        <v>5</v>
      </c>
      <c r="E14" s="32" t="s">
        <v>47</v>
      </c>
    </row>
    <row r="15" spans="1:5" ht="15.75" x14ac:dyDescent="0.25">
      <c r="A15" s="259" t="s">
        <v>141</v>
      </c>
      <c r="B15" s="260"/>
      <c r="C15" s="260"/>
      <c r="D15" s="260"/>
      <c r="E15" s="261"/>
    </row>
    <row r="16" spans="1:5" ht="34.5" x14ac:dyDescent="0.25">
      <c r="A16" s="241" t="s">
        <v>62</v>
      </c>
      <c r="B16" s="85" t="s">
        <v>381</v>
      </c>
      <c r="C16" s="242" t="s">
        <v>46</v>
      </c>
      <c r="D16" s="247">
        <f>SUM(D18:D22)</f>
        <v>8</v>
      </c>
      <c r="E16" s="247">
        <f>SUM(E18:E22)</f>
        <v>4</v>
      </c>
    </row>
    <row r="17" spans="1:5" ht="15.75" x14ac:dyDescent="0.25">
      <c r="A17" s="241"/>
      <c r="B17" s="85" t="s">
        <v>45</v>
      </c>
      <c r="C17" s="242"/>
      <c r="D17" s="247"/>
      <c r="E17" s="247"/>
    </row>
    <row r="18" spans="1:5" ht="15.75" x14ac:dyDescent="0.25">
      <c r="A18" s="29" t="s">
        <v>63</v>
      </c>
      <c r="B18" s="16" t="s">
        <v>48</v>
      </c>
      <c r="C18" s="15" t="s">
        <v>46</v>
      </c>
      <c r="D18" s="32">
        <f>'Раздел V'!C16</f>
        <v>0</v>
      </c>
      <c r="E18" s="32">
        <f>'Раздел V'!D16</f>
        <v>0</v>
      </c>
    </row>
    <row r="19" spans="1:5" ht="15.75" x14ac:dyDescent="0.25">
      <c r="A19" s="29" t="s">
        <v>64</v>
      </c>
      <c r="B19" s="16" t="s">
        <v>183</v>
      </c>
      <c r="C19" s="15" t="s">
        <v>46</v>
      </c>
      <c r="D19" s="32">
        <f>'Раздел V'!C26</f>
        <v>6</v>
      </c>
      <c r="E19" s="32">
        <f>'Раздел V'!D26</f>
        <v>4</v>
      </c>
    </row>
    <row r="20" spans="1:5" ht="15.75" x14ac:dyDescent="0.25">
      <c r="A20" s="29" t="s">
        <v>65</v>
      </c>
      <c r="B20" s="16" t="s">
        <v>49</v>
      </c>
      <c r="C20" s="15" t="s">
        <v>46</v>
      </c>
      <c r="D20" s="32">
        <f>'Раздел V'!C36</f>
        <v>1</v>
      </c>
      <c r="E20" s="32">
        <f>'Раздел V'!D36</f>
        <v>0</v>
      </c>
    </row>
    <row r="21" spans="1:5" ht="15.75" x14ac:dyDescent="0.25">
      <c r="A21" s="29" t="s">
        <v>66</v>
      </c>
      <c r="B21" s="16" t="s">
        <v>50</v>
      </c>
      <c r="C21" s="15" t="s">
        <v>46</v>
      </c>
      <c r="D21" s="32">
        <f>'Раздел V'!C46</f>
        <v>0</v>
      </c>
      <c r="E21" s="32">
        <f>'Раздел V'!D46</f>
        <v>0</v>
      </c>
    </row>
    <row r="22" spans="1:5" ht="15.75" x14ac:dyDescent="0.25">
      <c r="A22" s="29" t="s">
        <v>67</v>
      </c>
      <c r="B22" s="16" t="s">
        <v>51</v>
      </c>
      <c r="C22" s="15" t="s">
        <v>46</v>
      </c>
      <c r="D22" s="32">
        <f>'Раздел V'!C56</f>
        <v>1</v>
      </c>
      <c r="E22" s="32">
        <f>'Раздел V'!D56</f>
        <v>0</v>
      </c>
    </row>
    <row r="23" spans="1:5" ht="75.75" x14ac:dyDescent="0.25">
      <c r="A23" s="238" t="s">
        <v>68</v>
      </c>
      <c r="B23" s="84" t="s">
        <v>350</v>
      </c>
      <c r="C23" s="239" t="s">
        <v>52</v>
      </c>
      <c r="D23" s="246">
        <f>SUM(D25:D29)</f>
        <v>1676.6</v>
      </c>
      <c r="E23" s="246">
        <f>SUM(E25:E29)</f>
        <v>298.8</v>
      </c>
    </row>
    <row r="24" spans="1:5" ht="15.75" x14ac:dyDescent="0.25">
      <c r="A24" s="238"/>
      <c r="B24" s="84" t="s">
        <v>45</v>
      </c>
      <c r="C24" s="239"/>
      <c r="D24" s="246"/>
      <c r="E24" s="246"/>
    </row>
    <row r="25" spans="1:5" ht="15.75" x14ac:dyDescent="0.25">
      <c r="A25" s="29" t="s">
        <v>69</v>
      </c>
      <c r="B25" s="16" t="s">
        <v>48</v>
      </c>
      <c r="C25" s="15" t="s">
        <v>52</v>
      </c>
      <c r="D25" s="33"/>
      <c r="E25" s="33"/>
    </row>
    <row r="26" spans="1:5" ht="15.75" x14ac:dyDescent="0.25">
      <c r="A26" s="29" t="s">
        <v>70</v>
      </c>
      <c r="B26" s="16" t="s">
        <v>183</v>
      </c>
      <c r="C26" s="15" t="s">
        <v>52</v>
      </c>
      <c r="D26" s="33">
        <v>1436.1</v>
      </c>
      <c r="E26" s="33">
        <v>256.60000000000002</v>
      </c>
    </row>
    <row r="27" spans="1:5" s="68" customFormat="1" ht="15.75" x14ac:dyDescent="0.25">
      <c r="A27" s="40" t="s">
        <v>71</v>
      </c>
      <c r="B27" s="41" t="s">
        <v>49</v>
      </c>
      <c r="C27" s="42" t="s">
        <v>52</v>
      </c>
      <c r="D27" s="38">
        <v>140.69999999999999</v>
      </c>
      <c r="E27" s="38">
        <v>25.4</v>
      </c>
    </row>
    <row r="28" spans="1:5" s="68" customFormat="1" ht="15.75" x14ac:dyDescent="0.25">
      <c r="A28" s="40" t="s">
        <v>72</v>
      </c>
      <c r="B28" s="41" t="s">
        <v>50</v>
      </c>
      <c r="C28" s="42" t="s">
        <v>52</v>
      </c>
      <c r="D28" s="38"/>
      <c r="E28" s="38"/>
    </row>
    <row r="29" spans="1:5" s="68" customFormat="1" ht="15.75" x14ac:dyDescent="0.25">
      <c r="A29" s="40" t="s">
        <v>73</v>
      </c>
      <c r="B29" s="41" t="s">
        <v>51</v>
      </c>
      <c r="C29" s="42" t="s">
        <v>52</v>
      </c>
      <c r="D29" s="38">
        <v>99.8</v>
      </c>
      <c r="E29" s="38">
        <v>16.8</v>
      </c>
    </row>
    <row r="30" spans="1:5" ht="47.25" x14ac:dyDescent="0.25">
      <c r="A30" s="241" t="s">
        <v>74</v>
      </c>
      <c r="B30" s="85" t="s">
        <v>383</v>
      </c>
      <c r="C30" s="242" t="s">
        <v>52</v>
      </c>
      <c r="D30" s="243">
        <f>SUM(D33,D35,D37,D39,D41)</f>
        <v>35.56</v>
      </c>
      <c r="E30" s="244">
        <f>SUM(E33,E35,E37,E39,E41)</f>
        <v>5.99</v>
      </c>
    </row>
    <row r="31" spans="1:5" ht="15.75" x14ac:dyDescent="0.25">
      <c r="A31" s="241"/>
      <c r="B31" s="85" t="s">
        <v>45</v>
      </c>
      <c r="C31" s="242"/>
      <c r="D31" s="243"/>
      <c r="E31" s="245"/>
    </row>
    <row r="32" spans="1:5" ht="15.75" x14ac:dyDescent="0.25">
      <c r="A32" s="29"/>
      <c r="B32" s="19" t="s">
        <v>249</v>
      </c>
      <c r="C32" s="30" t="s">
        <v>52</v>
      </c>
      <c r="D32" s="33" t="s">
        <v>47</v>
      </c>
      <c r="E32" s="33">
        <f>SUM(E34,E36,E38,E40,E42)</f>
        <v>0.5</v>
      </c>
    </row>
    <row r="33" spans="1:5" ht="15.75" x14ac:dyDescent="0.25">
      <c r="A33" s="29" t="s">
        <v>75</v>
      </c>
      <c r="B33" s="16" t="s">
        <v>48</v>
      </c>
      <c r="C33" s="15" t="s">
        <v>52</v>
      </c>
      <c r="D33" s="33">
        <f>'Раздел IV'!B10</f>
        <v>0</v>
      </c>
      <c r="E33" s="137">
        <f>'Раздел IV'!C10</f>
        <v>0</v>
      </c>
    </row>
    <row r="34" spans="1:5" ht="15.75" x14ac:dyDescent="0.25">
      <c r="A34" s="29"/>
      <c r="B34" s="19" t="s">
        <v>249</v>
      </c>
      <c r="C34" s="15" t="s">
        <v>52</v>
      </c>
      <c r="D34" s="33" t="s">
        <v>47</v>
      </c>
      <c r="E34" s="33"/>
    </row>
    <row r="35" spans="1:5" ht="15.75" x14ac:dyDescent="0.25">
      <c r="A35" s="29" t="s">
        <v>76</v>
      </c>
      <c r="B35" s="16" t="s">
        <v>183</v>
      </c>
      <c r="C35" s="15" t="s">
        <v>52</v>
      </c>
      <c r="D35" s="33">
        <f>'Раздел IV'!B9</f>
        <v>35.01</v>
      </c>
      <c r="E35" s="137">
        <f>'Раздел IV'!C9</f>
        <v>5.99</v>
      </c>
    </row>
    <row r="36" spans="1:5" ht="15.75" x14ac:dyDescent="0.25">
      <c r="A36" s="29"/>
      <c r="B36" s="19" t="s">
        <v>249</v>
      </c>
      <c r="C36" s="15" t="s">
        <v>52</v>
      </c>
      <c r="D36" s="33" t="s">
        <v>47</v>
      </c>
      <c r="E36" s="33">
        <v>0.5</v>
      </c>
    </row>
    <row r="37" spans="1:5" ht="15.75" x14ac:dyDescent="0.25">
      <c r="A37" s="29" t="s">
        <v>77</v>
      </c>
      <c r="B37" s="16" t="s">
        <v>49</v>
      </c>
      <c r="C37" s="15" t="s">
        <v>52</v>
      </c>
      <c r="D37" s="33">
        <f>'Раздел IV'!B13</f>
        <v>0.35</v>
      </c>
      <c r="E37" s="137">
        <f>'Раздел IV'!C13</f>
        <v>0</v>
      </c>
    </row>
    <row r="38" spans="1:5" ht="15.75" x14ac:dyDescent="0.25">
      <c r="A38" s="29"/>
      <c r="B38" s="19" t="s">
        <v>249</v>
      </c>
      <c r="C38" s="15" t="s">
        <v>52</v>
      </c>
      <c r="D38" s="33" t="s">
        <v>47</v>
      </c>
      <c r="E38" s="33"/>
    </row>
    <row r="39" spans="1:5" ht="15.75" x14ac:dyDescent="0.25">
      <c r="A39" s="29" t="s">
        <v>78</v>
      </c>
      <c r="B39" s="16" t="s">
        <v>50</v>
      </c>
      <c r="C39" s="15" t="s">
        <v>52</v>
      </c>
      <c r="D39" s="33">
        <f>'Раздел IV'!B11</f>
        <v>0</v>
      </c>
      <c r="E39" s="137">
        <f>'Раздел IV'!C11</f>
        <v>0</v>
      </c>
    </row>
    <row r="40" spans="1:5" ht="15.75" x14ac:dyDescent="0.25">
      <c r="A40" s="29"/>
      <c r="B40" s="19" t="s">
        <v>249</v>
      </c>
      <c r="C40" s="15" t="s">
        <v>52</v>
      </c>
      <c r="D40" s="33" t="s">
        <v>47</v>
      </c>
      <c r="E40" s="33"/>
    </row>
    <row r="41" spans="1:5" ht="15.75" x14ac:dyDescent="0.25">
      <c r="A41" s="29" t="s">
        <v>79</v>
      </c>
      <c r="B41" s="16" t="s">
        <v>51</v>
      </c>
      <c r="C41" s="15" t="s">
        <v>52</v>
      </c>
      <c r="D41" s="33">
        <f>'Раздел IV'!B12</f>
        <v>0.2</v>
      </c>
      <c r="E41" s="137">
        <f>'Раздел IV'!C12</f>
        <v>0</v>
      </c>
    </row>
    <row r="42" spans="1:5" ht="15.75" x14ac:dyDescent="0.25">
      <c r="A42" s="29"/>
      <c r="B42" s="19" t="s">
        <v>249</v>
      </c>
      <c r="C42" s="15" t="s">
        <v>52</v>
      </c>
      <c r="D42" s="33" t="s">
        <v>47</v>
      </c>
      <c r="E42" s="33"/>
    </row>
    <row r="43" spans="1:5" ht="81.75" x14ac:dyDescent="0.25">
      <c r="A43" s="249" t="s">
        <v>80</v>
      </c>
      <c r="B43" s="108" t="s">
        <v>384</v>
      </c>
      <c r="C43" s="251" t="s">
        <v>52</v>
      </c>
      <c r="D43" s="262">
        <f>SUM(D46,D48,D50,D52,D54)</f>
        <v>61.379999999999995</v>
      </c>
      <c r="E43" s="262">
        <f>SUM(E46,E48,E50,E52,E54)</f>
        <v>12.03</v>
      </c>
    </row>
    <row r="44" spans="1:5" ht="15.75" x14ac:dyDescent="0.25">
      <c r="A44" s="250"/>
      <c r="B44" s="109" t="s">
        <v>45</v>
      </c>
      <c r="C44" s="252"/>
      <c r="D44" s="263"/>
      <c r="E44" s="263"/>
    </row>
    <row r="45" spans="1:5" s="68" customFormat="1" ht="15.75" x14ac:dyDescent="0.25">
      <c r="A45" s="40"/>
      <c r="B45" s="107" t="s">
        <v>249</v>
      </c>
      <c r="C45" s="106" t="s">
        <v>52</v>
      </c>
      <c r="D45" s="38" t="s">
        <v>47</v>
      </c>
      <c r="E45" s="38">
        <f>SUM(E47,E49,E51,E53,E55)</f>
        <v>1.4</v>
      </c>
    </row>
    <row r="46" spans="1:5" s="68" customFormat="1" ht="15.75" x14ac:dyDescent="0.25">
      <c r="A46" s="40" t="s">
        <v>81</v>
      </c>
      <c r="B46" s="41" t="s">
        <v>48</v>
      </c>
      <c r="C46" s="106" t="s">
        <v>52</v>
      </c>
      <c r="D46" s="38"/>
      <c r="E46" s="38"/>
    </row>
    <row r="47" spans="1:5" s="68" customFormat="1" ht="15.75" x14ac:dyDescent="0.25">
      <c r="A47" s="40"/>
      <c r="B47" s="107" t="s">
        <v>249</v>
      </c>
      <c r="C47" s="106" t="s">
        <v>52</v>
      </c>
      <c r="D47" s="38" t="s">
        <v>47</v>
      </c>
      <c r="E47" s="38"/>
    </row>
    <row r="48" spans="1:5" s="68" customFormat="1" ht="15.75" x14ac:dyDescent="0.25">
      <c r="A48" s="40" t="s">
        <v>82</v>
      </c>
      <c r="B48" s="41" t="s">
        <v>183</v>
      </c>
      <c r="C48" s="106" t="s">
        <v>52</v>
      </c>
      <c r="D48" s="38">
        <v>60.98</v>
      </c>
      <c r="E48" s="38">
        <v>12.03</v>
      </c>
    </row>
    <row r="49" spans="1:5" s="68" customFormat="1" ht="15.75" x14ac:dyDescent="0.25">
      <c r="A49" s="40"/>
      <c r="B49" s="107" t="s">
        <v>249</v>
      </c>
      <c r="C49" s="106" t="s">
        <v>52</v>
      </c>
      <c r="D49" s="38" t="s">
        <v>47</v>
      </c>
      <c r="E49" s="38">
        <v>1.4</v>
      </c>
    </row>
    <row r="50" spans="1:5" s="68" customFormat="1" ht="15.75" x14ac:dyDescent="0.25">
      <c r="A50" s="40" t="s">
        <v>83</v>
      </c>
      <c r="B50" s="41" t="s">
        <v>49</v>
      </c>
      <c r="C50" s="42" t="s">
        <v>52</v>
      </c>
      <c r="D50" s="38">
        <v>0.4</v>
      </c>
      <c r="E50" s="38">
        <v>0</v>
      </c>
    </row>
    <row r="51" spans="1:5" s="68" customFormat="1" ht="15.75" x14ac:dyDescent="0.25">
      <c r="A51" s="40"/>
      <c r="B51" s="107" t="s">
        <v>249</v>
      </c>
      <c r="C51" s="106" t="s">
        <v>52</v>
      </c>
      <c r="D51" s="38" t="s">
        <v>47</v>
      </c>
      <c r="E51" s="38"/>
    </row>
    <row r="52" spans="1:5" s="68" customFormat="1" ht="15.75" x14ac:dyDescent="0.25">
      <c r="A52" s="40" t="s">
        <v>84</v>
      </c>
      <c r="B52" s="41" t="s">
        <v>50</v>
      </c>
      <c r="C52" s="42" t="s">
        <v>52</v>
      </c>
      <c r="D52" s="38"/>
      <c r="E52" s="38"/>
    </row>
    <row r="53" spans="1:5" s="68" customFormat="1" ht="15.75" x14ac:dyDescent="0.25">
      <c r="A53" s="40"/>
      <c r="B53" s="107" t="s">
        <v>249</v>
      </c>
      <c r="C53" s="106" t="s">
        <v>52</v>
      </c>
      <c r="D53" s="38" t="s">
        <v>47</v>
      </c>
      <c r="E53" s="38"/>
    </row>
    <row r="54" spans="1:5" s="68" customFormat="1" ht="15.75" x14ac:dyDescent="0.25">
      <c r="A54" s="40" t="s">
        <v>85</v>
      </c>
      <c r="B54" s="41" t="s">
        <v>51</v>
      </c>
      <c r="C54" s="42" t="s">
        <v>52</v>
      </c>
      <c r="D54" s="38"/>
      <c r="E54" s="38"/>
    </row>
    <row r="55" spans="1:5" s="68" customFormat="1" ht="15.75" x14ac:dyDescent="0.25">
      <c r="A55" s="40"/>
      <c r="B55" s="107" t="s">
        <v>249</v>
      </c>
      <c r="C55" s="42" t="s">
        <v>52</v>
      </c>
      <c r="D55" s="38" t="s">
        <v>47</v>
      </c>
      <c r="E55" s="38"/>
    </row>
    <row r="56" spans="1:5" ht="78.75" x14ac:dyDescent="0.25">
      <c r="A56" s="238" t="s">
        <v>86</v>
      </c>
      <c r="B56" s="84" t="s">
        <v>386</v>
      </c>
      <c r="C56" s="239" t="s">
        <v>53</v>
      </c>
      <c r="D56" s="240">
        <f>IF(D23&gt;0,D30/D23%,0)</f>
        <v>2.1209590838601935</v>
      </c>
      <c r="E56" s="240">
        <f>IF(E23&gt;0,E30/E23%,0)</f>
        <v>2.0046854082998662</v>
      </c>
    </row>
    <row r="57" spans="1:5" ht="15.75" x14ac:dyDescent="0.25">
      <c r="A57" s="238"/>
      <c r="B57" s="84" t="s">
        <v>45</v>
      </c>
      <c r="C57" s="239"/>
      <c r="D57" s="240"/>
      <c r="E57" s="240"/>
    </row>
    <row r="58" spans="1:5" ht="15.75" x14ac:dyDescent="0.25">
      <c r="A58" s="29"/>
      <c r="B58" s="19" t="s">
        <v>249</v>
      </c>
      <c r="C58" s="30" t="s">
        <v>53</v>
      </c>
      <c r="D58" s="37" t="s">
        <v>47</v>
      </c>
      <c r="E58" s="37">
        <f>IF(E23&gt;0,E32/E23%,0)</f>
        <v>0.16733601070950468</v>
      </c>
    </row>
    <row r="59" spans="1:5" ht="15.75" x14ac:dyDescent="0.25">
      <c r="A59" s="29" t="s">
        <v>87</v>
      </c>
      <c r="B59" s="16" t="s">
        <v>48</v>
      </c>
      <c r="C59" s="15" t="s">
        <v>53</v>
      </c>
      <c r="D59" s="37">
        <f>IF(D25&gt;0,D33/D25%,0)</f>
        <v>0</v>
      </c>
      <c r="E59" s="37">
        <f>IF(E25&gt;0,E33/E25%,0)</f>
        <v>0</v>
      </c>
    </row>
    <row r="60" spans="1:5" ht="15.75" x14ac:dyDescent="0.25">
      <c r="A60" s="29"/>
      <c r="B60" s="19" t="s">
        <v>249</v>
      </c>
      <c r="C60" s="15" t="s">
        <v>53</v>
      </c>
      <c r="D60" s="37" t="s">
        <v>47</v>
      </c>
      <c r="E60" s="37">
        <f>IF(E25&gt;0,E34/E25%,0)</f>
        <v>0</v>
      </c>
    </row>
    <row r="61" spans="1:5" ht="15.75" x14ac:dyDescent="0.25">
      <c r="A61" s="29" t="s">
        <v>88</v>
      </c>
      <c r="B61" s="16" t="s">
        <v>183</v>
      </c>
      <c r="C61" s="15" t="s">
        <v>53</v>
      </c>
      <c r="D61" s="37">
        <f>IF(D26&gt;0,D35/D26%,0)</f>
        <v>2.4378525172341758</v>
      </c>
      <c r="E61" s="37">
        <f>IF(E26&gt;0,E35/E26%,0)</f>
        <v>2.334372564302416</v>
      </c>
    </row>
    <row r="62" spans="1:5" ht="15.75" x14ac:dyDescent="0.25">
      <c r="A62" s="29"/>
      <c r="B62" s="19" t="s">
        <v>249</v>
      </c>
      <c r="C62" s="15" t="s">
        <v>53</v>
      </c>
      <c r="D62" s="37" t="s">
        <v>47</v>
      </c>
      <c r="E62" s="37">
        <f>IF(E26&gt;0,E36/E26%,0)</f>
        <v>0.19485580670303973</v>
      </c>
    </row>
    <row r="63" spans="1:5" ht="15.75" x14ac:dyDescent="0.25">
      <c r="A63" s="29" t="s">
        <v>89</v>
      </c>
      <c r="B63" s="16" t="s">
        <v>49</v>
      </c>
      <c r="C63" s="15" t="s">
        <v>53</v>
      </c>
      <c r="D63" s="37">
        <f>IF(D27&gt;0,D37/D27%,0)</f>
        <v>0.24875621890547264</v>
      </c>
      <c r="E63" s="37">
        <f>IF(E27&gt;0,E37/E27%,0)</f>
        <v>0</v>
      </c>
    </row>
    <row r="64" spans="1:5" ht="15.75" x14ac:dyDescent="0.25">
      <c r="A64" s="29"/>
      <c r="B64" s="19" t="s">
        <v>249</v>
      </c>
      <c r="C64" s="15" t="s">
        <v>53</v>
      </c>
      <c r="D64" s="37" t="s">
        <v>47</v>
      </c>
      <c r="E64" s="37">
        <f>IF(E27&gt;0,E38/E27%,0)</f>
        <v>0</v>
      </c>
    </row>
    <row r="65" spans="1:5" ht="15.75" x14ac:dyDescent="0.25">
      <c r="A65" s="29" t="s">
        <v>90</v>
      </c>
      <c r="B65" s="16" t="s">
        <v>50</v>
      </c>
      <c r="C65" s="15" t="s">
        <v>53</v>
      </c>
      <c r="D65" s="37">
        <f>IF(D28&gt;0,D39/D28%,0)</f>
        <v>0</v>
      </c>
      <c r="E65" s="37">
        <f>IF(E28&gt;0,E39/E28%,0)</f>
        <v>0</v>
      </c>
    </row>
    <row r="66" spans="1:5" ht="15.75" x14ac:dyDescent="0.25">
      <c r="A66" s="29"/>
      <c r="B66" s="19" t="s">
        <v>249</v>
      </c>
      <c r="C66" s="15" t="s">
        <v>53</v>
      </c>
      <c r="D66" s="37" t="s">
        <v>47</v>
      </c>
      <c r="E66" s="37">
        <f>IF(E28&gt;0,E40/E28%,0)</f>
        <v>0</v>
      </c>
    </row>
    <row r="67" spans="1:5" ht="15.75" x14ac:dyDescent="0.25">
      <c r="A67" s="29" t="s">
        <v>91</v>
      </c>
      <c r="B67" s="16" t="s">
        <v>51</v>
      </c>
      <c r="C67" s="15" t="s">
        <v>53</v>
      </c>
      <c r="D67" s="37">
        <f>IF(D29&gt;0,D41/D29%,0)</f>
        <v>0.20040080160320642</v>
      </c>
      <c r="E67" s="37">
        <f>IF(E29&gt;0,E41/E29%,0)</f>
        <v>0</v>
      </c>
    </row>
    <row r="68" spans="1:5" ht="15.75" x14ac:dyDescent="0.25">
      <c r="A68" s="29"/>
      <c r="B68" s="19" t="s">
        <v>249</v>
      </c>
      <c r="C68" s="15" t="s">
        <v>53</v>
      </c>
      <c r="D68" s="37" t="s">
        <v>47</v>
      </c>
      <c r="E68" s="37">
        <f>IF(E29&gt;0,E42/E29%,0)</f>
        <v>0</v>
      </c>
    </row>
    <row r="69" spans="1:5" ht="94.5" x14ac:dyDescent="0.25">
      <c r="A69" s="249" t="s">
        <v>92</v>
      </c>
      <c r="B69" s="108" t="s">
        <v>387</v>
      </c>
      <c r="C69" s="251" t="s">
        <v>53</v>
      </c>
      <c r="D69" s="253">
        <f>IF(D23&gt;0,D43/D23%,0)</f>
        <v>3.6609805558869142</v>
      </c>
      <c r="E69" s="253">
        <f>IF(E23&gt;0,E43/E23%,0)</f>
        <v>4.0261044176706822</v>
      </c>
    </row>
    <row r="70" spans="1:5" ht="15.75" x14ac:dyDescent="0.25">
      <c r="A70" s="250"/>
      <c r="B70" s="109" t="s">
        <v>45</v>
      </c>
      <c r="C70" s="252"/>
      <c r="D70" s="254"/>
      <c r="E70" s="254"/>
    </row>
    <row r="71" spans="1:5" ht="15.75" x14ac:dyDescent="0.25">
      <c r="A71" s="168"/>
      <c r="B71" s="107" t="s">
        <v>249</v>
      </c>
      <c r="C71" s="106" t="s">
        <v>53</v>
      </c>
      <c r="D71" s="112" t="s">
        <v>47</v>
      </c>
      <c r="E71" s="112">
        <f>IF(E23&gt;0,E45/E23%,0)</f>
        <v>0.46854082998661312</v>
      </c>
    </row>
    <row r="72" spans="1:5" ht="15.75" x14ac:dyDescent="0.25">
      <c r="A72" s="40" t="s">
        <v>93</v>
      </c>
      <c r="B72" s="41" t="s">
        <v>48</v>
      </c>
      <c r="C72" s="106" t="s">
        <v>53</v>
      </c>
      <c r="D72" s="112">
        <f>IF(D25&gt;0,D46/D25%,0)</f>
        <v>0</v>
      </c>
      <c r="E72" s="112">
        <f>IF(E25&gt;0,E46/E25%,0)</f>
        <v>0</v>
      </c>
    </row>
    <row r="73" spans="1:5" s="68" customFormat="1" ht="15.75" x14ac:dyDescent="0.25">
      <c r="A73" s="40"/>
      <c r="B73" s="107" t="s">
        <v>249</v>
      </c>
      <c r="C73" s="42" t="s">
        <v>53</v>
      </c>
      <c r="D73" s="112" t="s">
        <v>47</v>
      </c>
      <c r="E73" s="112">
        <f>IF(E25&gt;0,E47/E25%,0)</f>
        <v>0</v>
      </c>
    </row>
    <row r="74" spans="1:5" s="68" customFormat="1" ht="15.75" x14ac:dyDescent="0.25">
      <c r="A74" s="40" t="s">
        <v>94</v>
      </c>
      <c r="B74" s="41" t="s">
        <v>183</v>
      </c>
      <c r="C74" s="42" t="s">
        <v>53</v>
      </c>
      <c r="D74" s="112">
        <f>IF(D26&gt;0,D48/D26%,0)</f>
        <v>4.246222407910313</v>
      </c>
      <c r="E74" s="112">
        <f>IF(E26&gt;0,E48/E26%,0)</f>
        <v>4.6882307092751354</v>
      </c>
    </row>
    <row r="75" spans="1:5" ht="15.75" x14ac:dyDescent="0.25">
      <c r="A75" s="40"/>
      <c r="B75" s="107" t="s">
        <v>249</v>
      </c>
      <c r="C75" s="106" t="s">
        <v>53</v>
      </c>
      <c r="D75" s="112" t="s">
        <v>47</v>
      </c>
      <c r="E75" s="112">
        <f>IF(E26&gt;0,E49/E26%,0)</f>
        <v>0.54559625876851126</v>
      </c>
    </row>
    <row r="76" spans="1:5" s="68" customFormat="1" ht="15.75" x14ac:dyDescent="0.25">
      <c r="A76" s="40" t="s">
        <v>95</v>
      </c>
      <c r="B76" s="41" t="s">
        <v>49</v>
      </c>
      <c r="C76" s="42" t="s">
        <v>53</v>
      </c>
      <c r="D76" s="112">
        <f>IF(D27&gt;0,D50/D27%,0)</f>
        <v>0.28429282160625452</v>
      </c>
      <c r="E76" s="112">
        <f>IF(E27&gt;0,E50/E27%,0)</f>
        <v>0</v>
      </c>
    </row>
    <row r="77" spans="1:5" ht="15.75" x14ac:dyDescent="0.25">
      <c r="A77" s="40"/>
      <c r="B77" s="107" t="s">
        <v>249</v>
      </c>
      <c r="C77" s="106" t="s">
        <v>53</v>
      </c>
      <c r="D77" s="112" t="s">
        <v>47</v>
      </c>
      <c r="E77" s="112">
        <f>IF(E27&gt;0,E51/E27%,0)</f>
        <v>0</v>
      </c>
    </row>
    <row r="78" spans="1:5" s="68" customFormat="1" ht="15.75" x14ac:dyDescent="0.25">
      <c r="A78" s="40" t="s">
        <v>96</v>
      </c>
      <c r="B78" s="41" t="s">
        <v>50</v>
      </c>
      <c r="C78" s="42" t="s">
        <v>53</v>
      </c>
      <c r="D78" s="112">
        <f>IF(D28&gt;0,D52/D28%,0)</f>
        <v>0</v>
      </c>
      <c r="E78" s="112">
        <f>IF(E28&gt;0,E52/E28%,0)</f>
        <v>0</v>
      </c>
    </row>
    <row r="79" spans="1:5" ht="15.75" x14ac:dyDescent="0.25">
      <c r="A79" s="40"/>
      <c r="B79" s="107" t="s">
        <v>249</v>
      </c>
      <c r="C79" s="106" t="s">
        <v>53</v>
      </c>
      <c r="D79" s="112" t="s">
        <v>47</v>
      </c>
      <c r="E79" s="112">
        <f>IF(E28&gt;0,E53/E28%,0)</f>
        <v>0</v>
      </c>
    </row>
    <row r="80" spans="1:5" s="68" customFormat="1" ht="15.75" x14ac:dyDescent="0.25">
      <c r="A80" s="40" t="s">
        <v>97</v>
      </c>
      <c r="B80" s="41" t="s">
        <v>51</v>
      </c>
      <c r="C80" s="42" t="s">
        <v>53</v>
      </c>
      <c r="D80" s="112">
        <f>IF(D29&gt;0,D54/D29%,0)</f>
        <v>0</v>
      </c>
      <c r="E80" s="112">
        <f>IF(E29&gt;0,E54/E29%,0)</f>
        <v>0</v>
      </c>
    </row>
    <row r="81" spans="1:5" s="68" customFormat="1" ht="15.75" x14ac:dyDescent="0.25">
      <c r="A81" s="40"/>
      <c r="B81" s="107" t="s">
        <v>249</v>
      </c>
      <c r="C81" s="42" t="s">
        <v>53</v>
      </c>
      <c r="D81" s="112" t="s">
        <v>47</v>
      </c>
      <c r="E81" s="112">
        <f>IF(E29&gt;0,E55/E29%,0)</f>
        <v>0</v>
      </c>
    </row>
    <row r="82" spans="1:5" ht="15.75" x14ac:dyDescent="0.25">
      <c r="A82" s="40" t="s">
        <v>98</v>
      </c>
      <c r="B82" s="41" t="s">
        <v>132</v>
      </c>
      <c r="C82" s="42"/>
      <c r="D82" s="115"/>
      <c r="E82" s="43"/>
    </row>
    <row r="83" spans="1:5" ht="31.5" x14ac:dyDescent="0.25">
      <c r="A83" s="40" t="s">
        <v>99</v>
      </c>
      <c r="B83" s="46" t="s">
        <v>137</v>
      </c>
      <c r="C83" s="42" t="s">
        <v>46</v>
      </c>
      <c r="D83" s="43" t="s">
        <v>47</v>
      </c>
      <c r="E83" s="43">
        <f>SUM(E84:E87)</f>
        <v>6</v>
      </c>
    </row>
    <row r="84" spans="1:5" ht="15.75" x14ac:dyDescent="0.25">
      <c r="A84" s="40"/>
      <c r="B84" s="47" t="s">
        <v>173</v>
      </c>
      <c r="C84" s="42" t="s">
        <v>46</v>
      </c>
      <c r="D84" s="43" t="s">
        <v>47</v>
      </c>
      <c r="E84" s="43">
        <v>1</v>
      </c>
    </row>
    <row r="85" spans="1:5" ht="15.75" x14ac:dyDescent="0.25">
      <c r="A85" s="40"/>
      <c r="B85" s="47" t="s">
        <v>174</v>
      </c>
      <c r="C85" s="42" t="s">
        <v>46</v>
      </c>
      <c r="D85" s="43" t="s">
        <v>47</v>
      </c>
      <c r="E85" s="43"/>
    </row>
    <row r="86" spans="1:5" ht="15.75" x14ac:dyDescent="0.25">
      <c r="A86" s="40"/>
      <c r="B86" s="47" t="s">
        <v>138</v>
      </c>
      <c r="C86" s="42" t="s">
        <v>46</v>
      </c>
      <c r="D86" s="43" t="s">
        <v>47</v>
      </c>
      <c r="E86" s="43">
        <v>5</v>
      </c>
    </row>
    <row r="87" spans="1:5" ht="15.75" x14ac:dyDescent="0.25">
      <c r="A87" s="40"/>
      <c r="B87" s="47" t="s">
        <v>139</v>
      </c>
      <c r="C87" s="42" t="s">
        <v>46</v>
      </c>
      <c r="D87" s="43" t="s">
        <v>47</v>
      </c>
      <c r="E87" s="43"/>
    </row>
    <row r="88" spans="1:5" ht="31.5" x14ac:dyDescent="0.25">
      <c r="A88" s="40" t="s">
        <v>100</v>
      </c>
      <c r="B88" s="46" t="s">
        <v>250</v>
      </c>
      <c r="C88" s="42" t="s">
        <v>46</v>
      </c>
      <c r="D88" s="43" t="s">
        <v>47</v>
      </c>
      <c r="E88" s="43"/>
    </row>
    <row r="89" spans="1:5" ht="15.75" x14ac:dyDescent="0.25">
      <c r="A89" s="40" t="s">
        <v>101</v>
      </c>
      <c r="B89" s="46" t="s">
        <v>251</v>
      </c>
      <c r="C89" s="42" t="s">
        <v>46</v>
      </c>
      <c r="D89" s="43" t="s">
        <v>47</v>
      </c>
      <c r="E89" s="43">
        <v>12</v>
      </c>
    </row>
    <row r="90" spans="1:5" s="68" customFormat="1" ht="15.75" x14ac:dyDescent="0.25">
      <c r="A90" s="40" t="s">
        <v>102</v>
      </c>
      <c r="B90" s="46" t="s">
        <v>252</v>
      </c>
      <c r="C90" s="42" t="s">
        <v>46</v>
      </c>
      <c r="D90" s="43" t="s">
        <v>47</v>
      </c>
      <c r="E90" s="43"/>
    </row>
    <row r="91" spans="1:5" ht="34.5" x14ac:dyDescent="0.25">
      <c r="A91" s="40" t="s">
        <v>103</v>
      </c>
      <c r="B91" s="44" t="s">
        <v>388</v>
      </c>
      <c r="C91" s="42" t="s">
        <v>133</v>
      </c>
      <c r="D91" s="43" t="s">
        <v>47</v>
      </c>
      <c r="E91" s="43">
        <f>SUM(E92:E93)</f>
        <v>37</v>
      </c>
    </row>
    <row r="92" spans="1:5" ht="31.5" x14ac:dyDescent="0.25">
      <c r="A92" s="40"/>
      <c r="B92" s="45" t="s">
        <v>135</v>
      </c>
      <c r="C92" s="42" t="s">
        <v>133</v>
      </c>
      <c r="D92" s="43" t="s">
        <v>47</v>
      </c>
      <c r="E92" s="43"/>
    </row>
    <row r="93" spans="1:5" ht="15.75" x14ac:dyDescent="0.25">
      <c r="A93" s="40"/>
      <c r="B93" s="45" t="s">
        <v>136</v>
      </c>
      <c r="C93" s="42" t="s">
        <v>133</v>
      </c>
      <c r="D93" s="43" t="s">
        <v>47</v>
      </c>
      <c r="E93" s="43">
        <v>37</v>
      </c>
    </row>
    <row r="94" spans="1:5" ht="31.5" x14ac:dyDescent="0.25">
      <c r="A94" s="40" t="s">
        <v>380</v>
      </c>
      <c r="B94" s="44" t="s">
        <v>134</v>
      </c>
      <c r="C94" s="42" t="s">
        <v>133</v>
      </c>
      <c r="D94" s="43" t="s">
        <v>47</v>
      </c>
      <c r="E94" s="43">
        <v>13</v>
      </c>
    </row>
    <row r="95" spans="1:5" ht="51" x14ac:dyDescent="0.25">
      <c r="A95" s="40" t="s">
        <v>104</v>
      </c>
      <c r="B95" s="41" t="s">
        <v>253</v>
      </c>
      <c r="C95" s="69" t="s">
        <v>54</v>
      </c>
      <c r="D95" s="43"/>
      <c r="E95" s="43"/>
    </row>
    <row r="96" spans="1:5" ht="47.25" x14ac:dyDescent="0.25">
      <c r="A96" s="29" t="s">
        <v>105</v>
      </c>
      <c r="B96" s="66" t="s">
        <v>390</v>
      </c>
      <c r="C96" s="15" t="s">
        <v>55</v>
      </c>
      <c r="D96" s="32">
        <v>100</v>
      </c>
      <c r="E96" s="32">
        <v>100</v>
      </c>
    </row>
    <row r="97" spans="1:5" ht="50.25" x14ac:dyDescent="0.25">
      <c r="A97" s="220" t="s">
        <v>106</v>
      </c>
      <c r="B97" s="105" t="s">
        <v>392</v>
      </c>
      <c r="C97" s="236" t="s">
        <v>52</v>
      </c>
      <c r="D97" s="237">
        <f>SUM(D99,D100,D101,D102,D103,D104)</f>
        <v>0.2</v>
      </c>
      <c r="E97" s="237">
        <f>SUM(E99,E100,E101,E102,E103,E104)</f>
        <v>0</v>
      </c>
    </row>
    <row r="98" spans="1:5" ht="15.75" x14ac:dyDescent="0.25">
      <c r="A98" s="220"/>
      <c r="B98" s="16" t="s">
        <v>45</v>
      </c>
      <c r="C98" s="236"/>
      <c r="D98" s="237"/>
      <c r="E98" s="237"/>
    </row>
    <row r="99" spans="1:5" ht="15.75" x14ac:dyDescent="0.25">
      <c r="A99" s="18"/>
      <c r="B99" s="16" t="s">
        <v>56</v>
      </c>
      <c r="C99" s="15" t="s">
        <v>52</v>
      </c>
      <c r="D99" s="33">
        <v>0.2</v>
      </c>
      <c r="E99" s="33">
        <v>0</v>
      </c>
    </row>
    <row r="100" spans="1:5" ht="15.75" x14ac:dyDescent="0.25">
      <c r="A100" s="18"/>
      <c r="B100" s="16" t="s">
        <v>48</v>
      </c>
      <c r="C100" s="15" t="s">
        <v>52</v>
      </c>
      <c r="D100" s="33"/>
      <c r="E100" s="33"/>
    </row>
    <row r="101" spans="1:5" ht="15.75" x14ac:dyDescent="0.25">
      <c r="A101" s="18"/>
      <c r="B101" s="16" t="s">
        <v>183</v>
      </c>
      <c r="C101" s="15" t="s">
        <v>52</v>
      </c>
      <c r="D101" s="33"/>
      <c r="E101" s="33"/>
    </row>
    <row r="102" spans="1:5" ht="15.75" x14ac:dyDescent="0.25">
      <c r="A102" s="18"/>
      <c r="B102" s="16" t="s">
        <v>49</v>
      </c>
      <c r="C102" s="15" t="s">
        <v>52</v>
      </c>
      <c r="D102" s="33"/>
      <c r="E102" s="33"/>
    </row>
    <row r="103" spans="1:5" ht="15.75" x14ac:dyDescent="0.25">
      <c r="A103" s="18"/>
      <c r="B103" s="16" t="s">
        <v>50</v>
      </c>
      <c r="C103" s="15" t="s">
        <v>52</v>
      </c>
      <c r="D103" s="33"/>
      <c r="E103" s="33"/>
    </row>
    <row r="104" spans="1:5" ht="15.75" x14ac:dyDescent="0.25">
      <c r="A104" s="18"/>
      <c r="B104" s="16" t="s">
        <v>51</v>
      </c>
      <c r="C104" s="15" t="s">
        <v>52</v>
      </c>
      <c r="D104" s="33"/>
      <c r="E104" s="33"/>
    </row>
    <row r="105" spans="1:5" ht="31.5" x14ac:dyDescent="0.25">
      <c r="A105" s="29" t="s">
        <v>107</v>
      </c>
      <c r="B105" s="105" t="s">
        <v>379</v>
      </c>
      <c r="C105" s="15" t="s">
        <v>53</v>
      </c>
      <c r="D105" s="199">
        <v>3.37</v>
      </c>
      <c r="E105" s="198">
        <v>2.8</v>
      </c>
    </row>
    <row r="106" spans="1:5" ht="36" customHeight="1" x14ac:dyDescent="0.25">
      <c r="A106" s="235" t="s">
        <v>382</v>
      </c>
      <c r="B106" s="235"/>
      <c r="C106" s="235"/>
      <c r="D106" s="235"/>
      <c r="E106" s="235"/>
    </row>
    <row r="107" spans="1:5" ht="70.5" customHeight="1" x14ac:dyDescent="0.25">
      <c r="A107" s="235" t="s">
        <v>385</v>
      </c>
      <c r="B107" s="235"/>
      <c r="C107" s="235"/>
      <c r="D107" s="235"/>
      <c r="E107" s="235"/>
    </row>
    <row r="108" spans="1:5" ht="38.25" customHeight="1" x14ac:dyDescent="0.25">
      <c r="A108" s="235" t="s">
        <v>389</v>
      </c>
      <c r="B108" s="235"/>
      <c r="C108" s="235"/>
      <c r="D108" s="235"/>
      <c r="E108" s="235"/>
    </row>
    <row r="109" spans="1:5" ht="21" customHeight="1" x14ac:dyDescent="0.25">
      <c r="A109" s="248" t="s">
        <v>391</v>
      </c>
      <c r="B109" s="248"/>
      <c r="C109" s="248"/>
      <c r="D109" s="248"/>
      <c r="E109" s="248"/>
    </row>
    <row r="110" spans="1:5" s="20" customFormat="1" ht="37.5" customHeight="1" x14ac:dyDescent="0.25">
      <c r="A110" s="248" t="s">
        <v>393</v>
      </c>
      <c r="B110" s="248"/>
      <c r="C110" s="248"/>
      <c r="D110" s="248"/>
      <c r="E110" s="248"/>
    </row>
  </sheetData>
  <mergeCells count="45">
    <mergeCell ref="A43:A44"/>
    <mergeCell ref="C43:C44"/>
    <mergeCell ref="D43:D44"/>
    <mergeCell ref="E43:E44"/>
    <mergeCell ref="A107:E107"/>
    <mergeCell ref="A8:A9"/>
    <mergeCell ref="C8:C9"/>
    <mergeCell ref="D8:D9"/>
    <mergeCell ref="E8:E9"/>
    <mergeCell ref="A15:E15"/>
    <mergeCell ref="A4:A6"/>
    <mergeCell ref="B4:B6"/>
    <mergeCell ref="C4:C6"/>
    <mergeCell ref="D4:E4"/>
    <mergeCell ref="D5:D6"/>
    <mergeCell ref="A108:E108"/>
    <mergeCell ref="A109:E109"/>
    <mergeCell ref="E56:E57"/>
    <mergeCell ref="A110:E110"/>
    <mergeCell ref="A69:A70"/>
    <mergeCell ref="C69:C70"/>
    <mergeCell ref="D69:D70"/>
    <mergeCell ref="E69:E70"/>
    <mergeCell ref="D23:D24"/>
    <mergeCell ref="E23:E24"/>
    <mergeCell ref="A16:A17"/>
    <mergeCell ref="C16:C17"/>
    <mergeCell ref="D16:D17"/>
    <mergeCell ref="E16:E17"/>
    <mergeCell ref="A1:E1"/>
    <mergeCell ref="A2:E2"/>
    <mergeCell ref="A106:E106"/>
    <mergeCell ref="A97:A98"/>
    <mergeCell ref="C97:C98"/>
    <mergeCell ref="D97:D98"/>
    <mergeCell ref="E97:E98"/>
    <mergeCell ref="A56:A57"/>
    <mergeCell ref="C56:C57"/>
    <mergeCell ref="D56:D57"/>
    <mergeCell ref="A30:A31"/>
    <mergeCell ref="C30:C31"/>
    <mergeCell ref="D30:D31"/>
    <mergeCell ref="E30:E31"/>
    <mergeCell ref="A23:A24"/>
    <mergeCell ref="C23:C24"/>
  </mergeCells>
  <dataValidations count="1">
    <dataValidation type="list" allowBlank="1" showInputMessage="1" showErrorMessage="1" sqref="E6">
      <formula1>Дата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H87"/>
  <sheetViews>
    <sheetView workbookViewId="0">
      <pane ySplit="6" topLeftCell="A31" activePane="bottomLeft" state="frozen"/>
      <selection activeCell="A9" sqref="A9:L9"/>
      <selection pane="bottomLeft" activeCell="H91" sqref="H91"/>
    </sheetView>
  </sheetViews>
  <sheetFormatPr defaultRowHeight="15.75" x14ac:dyDescent="0.25"/>
  <cols>
    <col min="1" max="1" width="13.5703125" style="50" customWidth="1"/>
    <col min="2" max="2" width="10.7109375" style="50" customWidth="1"/>
    <col min="3" max="4" width="19.28515625" style="50" customWidth="1"/>
    <col min="5" max="8" width="19" style="50" customWidth="1"/>
    <col min="9" max="16384" width="9.140625" style="50"/>
  </cols>
  <sheetData>
    <row r="1" spans="1:8" ht="16.5" x14ac:dyDescent="0.25">
      <c r="A1" s="268" t="s">
        <v>182</v>
      </c>
      <c r="B1" s="268"/>
      <c r="C1" s="268"/>
      <c r="D1" s="268"/>
      <c r="E1" s="268"/>
      <c r="F1" s="268"/>
      <c r="G1" s="268"/>
      <c r="H1" s="268"/>
    </row>
    <row r="3" spans="1:8" x14ac:dyDescent="0.25">
      <c r="A3" s="272" t="s">
        <v>146</v>
      </c>
      <c r="B3" s="272" t="s">
        <v>257</v>
      </c>
      <c r="C3" s="272"/>
      <c r="D3" s="272"/>
      <c r="E3" s="272"/>
      <c r="F3" s="272"/>
      <c r="G3" s="272"/>
      <c r="H3" s="272"/>
    </row>
    <row r="4" spans="1:8" ht="15.75" customHeight="1" x14ac:dyDescent="0.25">
      <c r="A4" s="272"/>
      <c r="B4" s="272" t="s">
        <v>140</v>
      </c>
      <c r="C4" s="273" t="s">
        <v>145</v>
      </c>
      <c r="D4" s="274"/>
      <c r="E4" s="274"/>
      <c r="F4" s="274"/>
      <c r="G4" s="274"/>
      <c r="H4" s="275"/>
    </row>
    <row r="5" spans="1:8" x14ac:dyDescent="0.25">
      <c r="A5" s="272"/>
      <c r="B5" s="272"/>
      <c r="C5" s="276" t="s">
        <v>142</v>
      </c>
      <c r="D5" s="276" t="s">
        <v>143</v>
      </c>
      <c r="E5" s="272" t="s">
        <v>141</v>
      </c>
      <c r="F5" s="272"/>
      <c r="G5" s="272"/>
      <c r="H5" s="272"/>
    </row>
    <row r="6" spans="1:8" ht="51" x14ac:dyDescent="0.25">
      <c r="A6" s="272"/>
      <c r="B6" s="272"/>
      <c r="C6" s="277"/>
      <c r="D6" s="277"/>
      <c r="E6" s="39" t="s">
        <v>144</v>
      </c>
      <c r="F6" s="76" t="s">
        <v>151</v>
      </c>
      <c r="G6" s="39" t="s">
        <v>152</v>
      </c>
      <c r="H6" s="39" t="s">
        <v>153</v>
      </c>
    </row>
    <row r="7" spans="1:8" s="51" customFormat="1" x14ac:dyDescent="0.25">
      <c r="A7" s="269" t="s">
        <v>147</v>
      </c>
      <c r="B7" s="270"/>
      <c r="C7" s="270"/>
      <c r="D7" s="270"/>
      <c r="E7" s="270"/>
      <c r="F7" s="270"/>
      <c r="G7" s="270"/>
      <c r="H7" s="271"/>
    </row>
    <row r="8" spans="1:8" s="51" customFormat="1" x14ac:dyDescent="0.25">
      <c r="A8" s="52">
        <v>42736</v>
      </c>
      <c r="B8" s="43">
        <f>SUM(C8:D8)</f>
        <v>0</v>
      </c>
      <c r="C8" s="43"/>
      <c r="D8" s="43">
        <f>SUM(E8:H8)</f>
        <v>0</v>
      </c>
      <c r="E8" s="43"/>
      <c r="F8" s="43"/>
      <c r="G8" s="43"/>
      <c r="H8" s="43"/>
    </row>
    <row r="9" spans="1:8" s="51" customFormat="1" x14ac:dyDescent="0.25">
      <c r="A9" s="52">
        <v>42826</v>
      </c>
      <c r="B9" s="43">
        <f t="shared" ref="B9:B19" si="0">SUM(C9:D9)</f>
        <v>0</v>
      </c>
      <c r="C9" s="43"/>
      <c r="D9" s="43">
        <f t="shared" ref="D9:D19" si="1">SUM(E9:H9)</f>
        <v>0</v>
      </c>
      <c r="E9" s="43"/>
      <c r="F9" s="43"/>
      <c r="G9" s="43"/>
      <c r="H9" s="43"/>
    </row>
    <row r="10" spans="1:8" s="51" customFormat="1" x14ac:dyDescent="0.25">
      <c r="A10" s="52">
        <v>42917</v>
      </c>
      <c r="B10" s="43">
        <f t="shared" si="0"/>
        <v>0</v>
      </c>
      <c r="C10" s="43"/>
      <c r="D10" s="43">
        <f t="shared" si="1"/>
        <v>0</v>
      </c>
      <c r="E10" s="43"/>
      <c r="F10" s="43"/>
      <c r="G10" s="43"/>
      <c r="H10" s="43"/>
    </row>
    <row r="11" spans="1:8" s="51" customFormat="1" ht="16.5" thickBot="1" x14ac:dyDescent="0.3">
      <c r="A11" s="74">
        <v>43009</v>
      </c>
      <c r="B11" s="75">
        <f t="shared" si="0"/>
        <v>0</v>
      </c>
      <c r="C11" s="75"/>
      <c r="D11" s="75">
        <f t="shared" si="1"/>
        <v>0</v>
      </c>
      <c r="E11" s="75"/>
      <c r="F11" s="75"/>
      <c r="G11" s="75"/>
      <c r="H11" s="75"/>
    </row>
    <row r="12" spans="1:8" s="51" customFormat="1" x14ac:dyDescent="0.25">
      <c r="A12" s="72">
        <v>43101</v>
      </c>
      <c r="B12" s="73">
        <f t="shared" si="0"/>
        <v>1</v>
      </c>
      <c r="C12" s="73">
        <v>1</v>
      </c>
      <c r="D12" s="73">
        <f t="shared" si="1"/>
        <v>0</v>
      </c>
      <c r="E12" s="73"/>
      <c r="F12" s="73"/>
      <c r="G12" s="73"/>
      <c r="H12" s="73"/>
    </row>
    <row r="13" spans="1:8" s="51" customFormat="1" x14ac:dyDescent="0.25">
      <c r="A13" s="52">
        <v>43191</v>
      </c>
      <c r="B13" s="43">
        <f t="shared" si="0"/>
        <v>1</v>
      </c>
      <c r="C13" s="43">
        <v>1</v>
      </c>
      <c r="D13" s="43">
        <f t="shared" si="1"/>
        <v>0</v>
      </c>
      <c r="E13" s="43"/>
      <c r="F13" s="43"/>
      <c r="G13" s="43"/>
      <c r="H13" s="43"/>
    </row>
    <row r="14" spans="1:8" s="51" customFormat="1" x14ac:dyDescent="0.25">
      <c r="A14" s="52">
        <v>43282</v>
      </c>
      <c r="B14" s="43">
        <f t="shared" si="0"/>
        <v>3</v>
      </c>
      <c r="C14" s="43">
        <v>1</v>
      </c>
      <c r="D14" s="43">
        <f t="shared" si="1"/>
        <v>2</v>
      </c>
      <c r="E14" s="43"/>
      <c r="F14" s="43"/>
      <c r="G14" s="43">
        <v>2</v>
      </c>
      <c r="H14" s="43"/>
    </row>
    <row r="15" spans="1:8" s="51" customFormat="1" ht="16.5" thickBot="1" x14ac:dyDescent="0.3">
      <c r="A15" s="74">
        <v>43374</v>
      </c>
      <c r="B15" s="75">
        <f t="shared" si="0"/>
        <v>3</v>
      </c>
      <c r="C15" s="75">
        <v>1</v>
      </c>
      <c r="D15" s="75">
        <f t="shared" si="1"/>
        <v>2</v>
      </c>
      <c r="E15" s="75"/>
      <c r="F15" s="75"/>
      <c r="G15" s="75">
        <v>2</v>
      </c>
      <c r="H15" s="75"/>
    </row>
    <row r="16" spans="1:8" s="51" customFormat="1" x14ac:dyDescent="0.25">
      <c r="A16" s="103">
        <v>43466</v>
      </c>
      <c r="B16" s="104">
        <f t="shared" si="0"/>
        <v>5</v>
      </c>
      <c r="C16" s="104">
        <v>1</v>
      </c>
      <c r="D16" s="104">
        <f t="shared" si="1"/>
        <v>4</v>
      </c>
      <c r="E16" s="104"/>
      <c r="F16" s="104">
        <v>2</v>
      </c>
      <c r="G16" s="104">
        <v>2</v>
      </c>
      <c r="H16" s="104"/>
    </row>
    <row r="17" spans="1:8" s="51" customFormat="1" x14ac:dyDescent="0.25">
      <c r="A17" s="52">
        <v>43556</v>
      </c>
      <c r="B17" s="43">
        <f t="shared" si="0"/>
        <v>6</v>
      </c>
      <c r="C17" s="43">
        <v>1</v>
      </c>
      <c r="D17" s="43">
        <f t="shared" si="1"/>
        <v>5</v>
      </c>
      <c r="E17" s="43"/>
      <c r="F17" s="43">
        <v>3</v>
      </c>
      <c r="G17" s="43">
        <v>2</v>
      </c>
      <c r="H17" s="43"/>
    </row>
    <row r="18" spans="1:8" s="51" customFormat="1" x14ac:dyDescent="0.25">
      <c r="A18" s="52">
        <v>43647</v>
      </c>
      <c r="B18" s="43">
        <f t="shared" si="0"/>
        <v>0</v>
      </c>
      <c r="C18" s="43"/>
      <c r="D18" s="43">
        <f t="shared" si="1"/>
        <v>0</v>
      </c>
      <c r="E18" s="43"/>
      <c r="F18" s="43"/>
      <c r="G18" s="43"/>
      <c r="H18" s="43"/>
    </row>
    <row r="19" spans="1:8" s="51" customFormat="1" ht="16.5" thickBot="1" x14ac:dyDescent="0.3">
      <c r="A19" s="74">
        <v>43739</v>
      </c>
      <c r="B19" s="75">
        <f t="shared" si="0"/>
        <v>0</v>
      </c>
      <c r="C19" s="75"/>
      <c r="D19" s="75">
        <f t="shared" si="1"/>
        <v>0</v>
      </c>
      <c r="E19" s="75"/>
      <c r="F19" s="75"/>
      <c r="G19" s="75"/>
      <c r="H19" s="75"/>
    </row>
    <row r="20" spans="1:8" s="51" customFormat="1" x14ac:dyDescent="0.25">
      <c r="A20" s="265" t="s">
        <v>184</v>
      </c>
      <c r="B20" s="266"/>
      <c r="C20" s="266"/>
      <c r="D20" s="266"/>
      <c r="E20" s="266"/>
      <c r="F20" s="266"/>
      <c r="G20" s="266"/>
      <c r="H20" s="267"/>
    </row>
    <row r="21" spans="1:8" s="51" customFormat="1" x14ac:dyDescent="0.25">
      <c r="A21" s="52">
        <v>42736</v>
      </c>
      <c r="B21" s="43">
        <f t="shared" ref="B21:B71" si="2">SUM(C21:D21)</f>
        <v>0</v>
      </c>
      <c r="C21" s="43"/>
      <c r="D21" s="43">
        <f t="shared" ref="D21:D32" si="3">SUM(E21:H21)</f>
        <v>0</v>
      </c>
      <c r="E21" s="43"/>
      <c r="F21" s="43"/>
      <c r="G21" s="43"/>
      <c r="H21" s="43"/>
    </row>
    <row r="22" spans="1:8" s="51" customFormat="1" x14ac:dyDescent="0.25">
      <c r="A22" s="52">
        <v>42826</v>
      </c>
      <c r="B22" s="43">
        <f>SUM(C22:D22)</f>
        <v>0</v>
      </c>
      <c r="C22" s="43"/>
      <c r="D22" s="43">
        <f t="shared" si="3"/>
        <v>0</v>
      </c>
      <c r="E22" s="43"/>
      <c r="F22" s="43"/>
      <c r="G22" s="43"/>
      <c r="H22" s="43"/>
    </row>
    <row r="23" spans="1:8" s="51" customFormat="1" x14ac:dyDescent="0.25">
      <c r="A23" s="52">
        <v>42917</v>
      </c>
      <c r="B23" s="43">
        <f t="shared" si="2"/>
        <v>0</v>
      </c>
      <c r="C23" s="43"/>
      <c r="D23" s="43">
        <f t="shared" si="3"/>
        <v>0</v>
      </c>
      <c r="E23" s="43"/>
      <c r="F23" s="43"/>
      <c r="G23" s="43"/>
      <c r="H23" s="43"/>
    </row>
    <row r="24" spans="1:8" s="51" customFormat="1" ht="16.5" thickBot="1" x14ac:dyDescent="0.3">
      <c r="A24" s="74">
        <v>43009</v>
      </c>
      <c r="B24" s="75">
        <f t="shared" si="2"/>
        <v>0</v>
      </c>
      <c r="C24" s="75"/>
      <c r="D24" s="75">
        <f t="shared" si="3"/>
        <v>0</v>
      </c>
      <c r="E24" s="75"/>
      <c r="F24" s="75"/>
      <c r="G24" s="75"/>
      <c r="H24" s="75"/>
    </row>
    <row r="25" spans="1:8" s="51" customFormat="1" x14ac:dyDescent="0.25">
      <c r="A25" s="72">
        <v>43101</v>
      </c>
      <c r="B25" s="73">
        <f t="shared" si="2"/>
        <v>35</v>
      </c>
      <c r="C25" s="73">
        <v>12</v>
      </c>
      <c r="D25" s="73">
        <f t="shared" si="3"/>
        <v>23</v>
      </c>
      <c r="E25" s="43">
        <v>4</v>
      </c>
      <c r="F25" s="43">
        <v>1</v>
      </c>
      <c r="G25" s="43">
        <v>7</v>
      </c>
      <c r="H25" s="43">
        <v>11</v>
      </c>
    </row>
    <row r="26" spans="1:8" s="51" customFormat="1" x14ac:dyDescent="0.25">
      <c r="A26" s="52">
        <v>43191</v>
      </c>
      <c r="B26" s="43">
        <f t="shared" si="2"/>
        <v>35</v>
      </c>
      <c r="C26" s="73">
        <v>12</v>
      </c>
      <c r="D26" s="43">
        <f t="shared" si="3"/>
        <v>23</v>
      </c>
      <c r="E26" s="43">
        <v>4</v>
      </c>
      <c r="F26" s="43">
        <v>1</v>
      </c>
      <c r="G26" s="43">
        <v>7</v>
      </c>
      <c r="H26" s="43">
        <v>11</v>
      </c>
    </row>
    <row r="27" spans="1:8" s="51" customFormat="1" x14ac:dyDescent="0.25">
      <c r="A27" s="52">
        <v>43282</v>
      </c>
      <c r="B27" s="43">
        <f t="shared" si="2"/>
        <v>35</v>
      </c>
      <c r="C27" s="73">
        <v>12</v>
      </c>
      <c r="D27" s="43">
        <f t="shared" si="3"/>
        <v>23</v>
      </c>
      <c r="E27" s="43">
        <v>4</v>
      </c>
      <c r="F27" s="43">
        <v>1</v>
      </c>
      <c r="G27" s="43">
        <v>7</v>
      </c>
      <c r="H27" s="43">
        <v>11</v>
      </c>
    </row>
    <row r="28" spans="1:8" s="51" customFormat="1" ht="16.5" thickBot="1" x14ac:dyDescent="0.3">
      <c r="A28" s="74">
        <v>43374</v>
      </c>
      <c r="B28" s="75">
        <f t="shared" si="2"/>
        <v>35</v>
      </c>
      <c r="C28" s="75">
        <v>12</v>
      </c>
      <c r="D28" s="75">
        <f t="shared" si="3"/>
        <v>23</v>
      </c>
      <c r="E28" s="75">
        <v>4</v>
      </c>
      <c r="F28" s="75">
        <v>1</v>
      </c>
      <c r="G28" s="75">
        <v>7</v>
      </c>
      <c r="H28" s="75">
        <v>11</v>
      </c>
    </row>
    <row r="29" spans="1:8" s="51" customFormat="1" x14ac:dyDescent="0.25">
      <c r="A29" s="103">
        <v>43466</v>
      </c>
      <c r="B29" s="104">
        <f t="shared" si="2"/>
        <v>35</v>
      </c>
      <c r="C29" s="104">
        <v>12</v>
      </c>
      <c r="D29" s="104">
        <f t="shared" si="3"/>
        <v>23</v>
      </c>
      <c r="E29" s="104">
        <v>4</v>
      </c>
      <c r="F29" s="104">
        <v>1</v>
      </c>
      <c r="G29" s="104">
        <v>7</v>
      </c>
      <c r="H29" s="104">
        <v>11</v>
      </c>
    </row>
    <row r="30" spans="1:8" s="51" customFormat="1" x14ac:dyDescent="0.25">
      <c r="A30" s="52">
        <v>43556</v>
      </c>
      <c r="B30" s="43">
        <f t="shared" si="2"/>
        <v>37</v>
      </c>
      <c r="C30" s="43">
        <v>11</v>
      </c>
      <c r="D30" s="43">
        <f t="shared" si="3"/>
        <v>26</v>
      </c>
      <c r="E30" s="43">
        <v>4</v>
      </c>
      <c r="F30" s="43">
        <v>1</v>
      </c>
      <c r="G30" s="43">
        <v>7</v>
      </c>
      <c r="H30" s="43">
        <v>14</v>
      </c>
    </row>
    <row r="31" spans="1:8" s="51" customFormat="1" x14ac:dyDescent="0.25">
      <c r="A31" s="52">
        <v>43647</v>
      </c>
      <c r="B31" s="43">
        <f t="shared" si="2"/>
        <v>0</v>
      </c>
      <c r="C31" s="43"/>
      <c r="D31" s="43">
        <f t="shared" si="3"/>
        <v>0</v>
      </c>
      <c r="E31" s="43"/>
      <c r="F31" s="43"/>
      <c r="G31" s="43"/>
      <c r="H31" s="43"/>
    </row>
    <row r="32" spans="1:8" s="51" customFormat="1" ht="16.5" thickBot="1" x14ac:dyDescent="0.3">
      <c r="A32" s="74">
        <v>43739</v>
      </c>
      <c r="B32" s="75">
        <f t="shared" si="2"/>
        <v>0</v>
      </c>
      <c r="C32" s="75"/>
      <c r="D32" s="75">
        <f t="shared" si="3"/>
        <v>0</v>
      </c>
      <c r="E32" s="75"/>
      <c r="F32" s="75"/>
      <c r="G32" s="75"/>
      <c r="H32" s="75"/>
    </row>
    <row r="33" spans="1:8" s="51" customFormat="1" x14ac:dyDescent="0.25">
      <c r="A33" s="265" t="s">
        <v>148</v>
      </c>
      <c r="B33" s="266"/>
      <c r="C33" s="266"/>
      <c r="D33" s="266"/>
      <c r="E33" s="266"/>
      <c r="F33" s="266"/>
      <c r="G33" s="266"/>
      <c r="H33" s="267"/>
    </row>
    <row r="34" spans="1:8" s="51" customFormat="1" x14ac:dyDescent="0.25">
      <c r="A34" s="52">
        <v>42736</v>
      </c>
      <c r="B34" s="43">
        <f t="shared" si="2"/>
        <v>0</v>
      </c>
      <c r="C34" s="43"/>
      <c r="D34" s="43">
        <f t="shared" ref="D34:D45" si="4">SUM(E34:H34)</f>
        <v>0</v>
      </c>
      <c r="E34" s="43"/>
      <c r="F34" s="43"/>
      <c r="G34" s="43"/>
      <c r="H34" s="43"/>
    </row>
    <row r="35" spans="1:8" s="51" customFormat="1" x14ac:dyDescent="0.25">
      <c r="A35" s="52">
        <v>42826</v>
      </c>
      <c r="B35" s="43">
        <f t="shared" si="2"/>
        <v>0</v>
      </c>
      <c r="C35" s="43"/>
      <c r="D35" s="43">
        <f t="shared" si="4"/>
        <v>0</v>
      </c>
      <c r="E35" s="43"/>
      <c r="F35" s="43"/>
      <c r="G35" s="43"/>
      <c r="H35" s="43"/>
    </row>
    <row r="36" spans="1:8" s="51" customFormat="1" x14ac:dyDescent="0.25">
      <c r="A36" s="52">
        <v>42917</v>
      </c>
      <c r="B36" s="43">
        <f t="shared" si="2"/>
        <v>0</v>
      </c>
      <c r="C36" s="43"/>
      <c r="D36" s="43">
        <f t="shared" si="4"/>
        <v>0</v>
      </c>
      <c r="E36" s="43"/>
      <c r="F36" s="43"/>
      <c r="G36" s="43"/>
      <c r="H36" s="43"/>
    </row>
    <row r="37" spans="1:8" s="51" customFormat="1" ht="16.5" thickBot="1" x14ac:dyDescent="0.3">
      <c r="A37" s="74">
        <v>43009</v>
      </c>
      <c r="B37" s="75">
        <f t="shared" si="2"/>
        <v>0</v>
      </c>
      <c r="C37" s="75"/>
      <c r="D37" s="75">
        <f t="shared" si="4"/>
        <v>0</v>
      </c>
      <c r="E37" s="75"/>
      <c r="F37" s="75"/>
      <c r="G37" s="75"/>
      <c r="H37" s="75"/>
    </row>
    <row r="38" spans="1:8" s="51" customFormat="1" x14ac:dyDescent="0.25">
      <c r="A38" s="72">
        <v>43101</v>
      </c>
      <c r="B38" s="73">
        <f t="shared" si="2"/>
        <v>6</v>
      </c>
      <c r="C38" s="73">
        <v>3</v>
      </c>
      <c r="D38" s="73">
        <f t="shared" si="4"/>
        <v>3</v>
      </c>
      <c r="E38" s="43">
        <v>2</v>
      </c>
      <c r="F38" s="43">
        <v>0</v>
      </c>
      <c r="G38" s="43">
        <v>1</v>
      </c>
      <c r="H38" s="43">
        <v>0</v>
      </c>
    </row>
    <row r="39" spans="1:8" s="51" customFormat="1" x14ac:dyDescent="0.25">
      <c r="A39" s="52">
        <v>43191</v>
      </c>
      <c r="B39" s="43">
        <f t="shared" si="2"/>
        <v>10</v>
      </c>
      <c r="C39" s="43">
        <v>3</v>
      </c>
      <c r="D39" s="43">
        <f t="shared" si="4"/>
        <v>7</v>
      </c>
      <c r="E39" s="43">
        <v>3</v>
      </c>
      <c r="F39" s="43">
        <v>0</v>
      </c>
      <c r="G39" s="43">
        <v>4</v>
      </c>
      <c r="H39" s="43">
        <v>0</v>
      </c>
    </row>
    <row r="40" spans="1:8" s="51" customFormat="1" x14ac:dyDescent="0.25">
      <c r="A40" s="52">
        <v>43282</v>
      </c>
      <c r="B40" s="43">
        <f t="shared" si="2"/>
        <v>10</v>
      </c>
      <c r="C40" s="43">
        <v>3</v>
      </c>
      <c r="D40" s="43">
        <f t="shared" si="4"/>
        <v>7</v>
      </c>
      <c r="E40" s="43">
        <v>3</v>
      </c>
      <c r="F40" s="43">
        <v>0</v>
      </c>
      <c r="G40" s="43">
        <v>4</v>
      </c>
      <c r="H40" s="43">
        <v>0</v>
      </c>
    </row>
    <row r="41" spans="1:8" s="51" customFormat="1" ht="16.5" thickBot="1" x14ac:dyDescent="0.3">
      <c r="A41" s="74">
        <v>43374</v>
      </c>
      <c r="B41" s="75">
        <f t="shared" si="2"/>
        <v>10</v>
      </c>
      <c r="C41" s="75">
        <v>3</v>
      </c>
      <c r="D41" s="75">
        <f t="shared" si="4"/>
        <v>7</v>
      </c>
      <c r="E41" s="75">
        <v>3</v>
      </c>
      <c r="F41" s="75">
        <v>0</v>
      </c>
      <c r="G41" s="75">
        <v>4</v>
      </c>
      <c r="H41" s="75">
        <v>0</v>
      </c>
    </row>
    <row r="42" spans="1:8" s="51" customFormat="1" x14ac:dyDescent="0.25">
      <c r="A42" s="103">
        <v>43466</v>
      </c>
      <c r="B42" s="104">
        <f t="shared" si="2"/>
        <v>11</v>
      </c>
      <c r="C42" s="104">
        <v>3</v>
      </c>
      <c r="D42" s="104">
        <f t="shared" si="4"/>
        <v>8</v>
      </c>
      <c r="E42" s="73">
        <v>4</v>
      </c>
      <c r="F42" s="73">
        <v>0</v>
      </c>
      <c r="G42" s="73">
        <v>4</v>
      </c>
      <c r="H42" s="73">
        <v>0</v>
      </c>
    </row>
    <row r="43" spans="1:8" s="51" customFormat="1" x14ac:dyDescent="0.25">
      <c r="A43" s="52">
        <v>43556</v>
      </c>
      <c r="B43" s="43">
        <f t="shared" si="2"/>
        <v>14</v>
      </c>
      <c r="C43" s="43">
        <v>3</v>
      </c>
      <c r="D43" s="43">
        <f t="shared" si="4"/>
        <v>11</v>
      </c>
      <c r="E43" s="43">
        <v>6</v>
      </c>
      <c r="F43" s="43">
        <v>1</v>
      </c>
      <c r="G43" s="43">
        <v>4</v>
      </c>
      <c r="H43" s="43">
        <v>0</v>
      </c>
    </row>
    <row r="44" spans="1:8" s="51" customFormat="1" x14ac:dyDescent="0.25">
      <c r="A44" s="52">
        <v>43647</v>
      </c>
      <c r="B44" s="43">
        <f t="shared" si="2"/>
        <v>0</v>
      </c>
      <c r="C44" s="43"/>
      <c r="D44" s="43">
        <f t="shared" si="4"/>
        <v>0</v>
      </c>
      <c r="E44" s="43"/>
      <c r="F44" s="43"/>
      <c r="G44" s="43"/>
      <c r="H44" s="43"/>
    </row>
    <row r="45" spans="1:8" s="51" customFormat="1" ht="16.5" thickBot="1" x14ac:dyDescent="0.3">
      <c r="A45" s="74">
        <v>43739</v>
      </c>
      <c r="B45" s="75">
        <f t="shared" si="2"/>
        <v>0</v>
      </c>
      <c r="C45" s="75"/>
      <c r="D45" s="75">
        <f t="shared" si="4"/>
        <v>0</v>
      </c>
      <c r="E45" s="75"/>
      <c r="F45" s="75"/>
      <c r="G45" s="75"/>
      <c r="H45" s="75"/>
    </row>
    <row r="46" spans="1:8" s="51" customFormat="1" x14ac:dyDescent="0.25">
      <c r="A46" s="265" t="s">
        <v>149</v>
      </c>
      <c r="B46" s="266"/>
      <c r="C46" s="266"/>
      <c r="D46" s="266"/>
      <c r="E46" s="266"/>
      <c r="F46" s="266"/>
      <c r="G46" s="266"/>
      <c r="H46" s="267"/>
    </row>
    <row r="47" spans="1:8" s="51" customFormat="1" x14ac:dyDescent="0.25">
      <c r="A47" s="52">
        <v>42736</v>
      </c>
      <c r="B47" s="43">
        <f t="shared" si="2"/>
        <v>0</v>
      </c>
      <c r="C47" s="43"/>
      <c r="D47" s="43">
        <f t="shared" ref="D47:D58" si="5">SUM(E47:H47)</f>
        <v>0</v>
      </c>
      <c r="E47" s="43"/>
      <c r="F47" s="43"/>
      <c r="G47" s="43"/>
      <c r="H47" s="43"/>
    </row>
    <row r="48" spans="1:8" s="51" customFormat="1" x14ac:dyDescent="0.25">
      <c r="A48" s="52">
        <v>42826</v>
      </c>
      <c r="B48" s="43">
        <f t="shared" si="2"/>
        <v>0</v>
      </c>
      <c r="C48" s="43"/>
      <c r="D48" s="43">
        <f t="shared" si="5"/>
        <v>0</v>
      </c>
      <c r="E48" s="43"/>
      <c r="F48" s="43"/>
      <c r="G48" s="43"/>
      <c r="H48" s="43"/>
    </row>
    <row r="49" spans="1:8" s="51" customFormat="1" x14ac:dyDescent="0.25">
      <c r="A49" s="52">
        <v>42917</v>
      </c>
      <c r="B49" s="43">
        <f t="shared" si="2"/>
        <v>0</v>
      </c>
      <c r="C49" s="43"/>
      <c r="D49" s="43">
        <f t="shared" si="5"/>
        <v>0</v>
      </c>
      <c r="E49" s="43"/>
      <c r="F49" s="43"/>
      <c r="G49" s="43"/>
      <c r="H49" s="43"/>
    </row>
    <row r="50" spans="1:8" s="51" customFormat="1" ht="16.5" thickBot="1" x14ac:dyDescent="0.3">
      <c r="A50" s="74">
        <v>43009</v>
      </c>
      <c r="B50" s="75">
        <f t="shared" si="2"/>
        <v>0</v>
      </c>
      <c r="C50" s="75"/>
      <c r="D50" s="75">
        <f t="shared" si="5"/>
        <v>0</v>
      </c>
      <c r="E50" s="75"/>
      <c r="F50" s="75"/>
      <c r="G50" s="75"/>
      <c r="H50" s="75"/>
    </row>
    <row r="51" spans="1:8" s="51" customFormat="1" x14ac:dyDescent="0.25">
      <c r="A51" s="72">
        <v>43101</v>
      </c>
      <c r="B51" s="73">
        <f t="shared" si="2"/>
        <v>24</v>
      </c>
      <c r="C51" s="73">
        <v>2</v>
      </c>
      <c r="D51" s="73">
        <f t="shared" si="5"/>
        <v>22</v>
      </c>
      <c r="E51" s="73">
        <v>0</v>
      </c>
      <c r="F51" s="73">
        <v>0</v>
      </c>
      <c r="G51" s="43">
        <v>13</v>
      </c>
      <c r="H51" s="43">
        <v>9</v>
      </c>
    </row>
    <row r="52" spans="1:8" s="51" customFormat="1" x14ac:dyDescent="0.25">
      <c r="A52" s="52">
        <v>43191</v>
      </c>
      <c r="B52" s="43">
        <f t="shared" si="2"/>
        <v>24</v>
      </c>
      <c r="C52" s="43">
        <v>2</v>
      </c>
      <c r="D52" s="43">
        <f t="shared" si="5"/>
        <v>22</v>
      </c>
      <c r="E52" s="43">
        <v>0</v>
      </c>
      <c r="F52" s="43">
        <v>0</v>
      </c>
      <c r="G52" s="43">
        <v>13</v>
      </c>
      <c r="H52" s="43">
        <v>9</v>
      </c>
    </row>
    <row r="53" spans="1:8" s="51" customFormat="1" x14ac:dyDescent="0.25">
      <c r="A53" s="52">
        <v>43282</v>
      </c>
      <c r="B53" s="43">
        <f t="shared" si="2"/>
        <v>24</v>
      </c>
      <c r="C53" s="43">
        <v>2</v>
      </c>
      <c r="D53" s="43">
        <f t="shared" si="5"/>
        <v>22</v>
      </c>
      <c r="E53" s="43">
        <v>0</v>
      </c>
      <c r="F53" s="43">
        <v>0</v>
      </c>
      <c r="G53" s="43">
        <v>13</v>
      </c>
      <c r="H53" s="43">
        <v>9</v>
      </c>
    </row>
    <row r="54" spans="1:8" s="51" customFormat="1" ht="16.5" thickBot="1" x14ac:dyDescent="0.3">
      <c r="A54" s="74">
        <v>43374</v>
      </c>
      <c r="B54" s="75">
        <f t="shared" si="2"/>
        <v>24</v>
      </c>
      <c r="C54" s="75">
        <v>2</v>
      </c>
      <c r="D54" s="75">
        <f t="shared" si="5"/>
        <v>22</v>
      </c>
      <c r="E54" s="75">
        <v>0</v>
      </c>
      <c r="F54" s="75">
        <v>0</v>
      </c>
      <c r="G54" s="75">
        <v>13</v>
      </c>
      <c r="H54" s="75">
        <v>9</v>
      </c>
    </row>
    <row r="55" spans="1:8" s="51" customFormat="1" x14ac:dyDescent="0.25">
      <c r="A55" s="103">
        <v>43466</v>
      </c>
      <c r="B55" s="104">
        <f t="shared" si="2"/>
        <v>24</v>
      </c>
      <c r="C55" s="104">
        <v>2</v>
      </c>
      <c r="D55" s="104">
        <f t="shared" si="5"/>
        <v>22</v>
      </c>
      <c r="E55" s="104">
        <v>0</v>
      </c>
      <c r="F55" s="104">
        <v>0</v>
      </c>
      <c r="G55" s="104">
        <v>13</v>
      </c>
      <c r="H55" s="104">
        <v>9</v>
      </c>
    </row>
    <row r="56" spans="1:8" s="51" customFormat="1" x14ac:dyDescent="0.25">
      <c r="A56" s="52">
        <v>43556</v>
      </c>
      <c r="B56" s="43">
        <f t="shared" si="2"/>
        <v>24</v>
      </c>
      <c r="C56" s="43">
        <v>2</v>
      </c>
      <c r="D56" s="43">
        <f t="shared" si="5"/>
        <v>22</v>
      </c>
      <c r="E56" s="43">
        <v>0</v>
      </c>
      <c r="F56" s="43">
        <v>0</v>
      </c>
      <c r="G56" s="43">
        <v>13</v>
      </c>
      <c r="H56" s="43">
        <v>9</v>
      </c>
    </row>
    <row r="57" spans="1:8" s="51" customFormat="1" x14ac:dyDescent="0.25">
      <c r="A57" s="52">
        <v>43647</v>
      </c>
      <c r="B57" s="43">
        <f t="shared" si="2"/>
        <v>0</v>
      </c>
      <c r="C57" s="43"/>
      <c r="D57" s="43">
        <f t="shared" si="5"/>
        <v>0</v>
      </c>
      <c r="E57" s="43"/>
      <c r="F57" s="43"/>
      <c r="G57" s="43"/>
      <c r="H57" s="43"/>
    </row>
    <row r="58" spans="1:8" s="51" customFormat="1" ht="16.5" thickBot="1" x14ac:dyDescent="0.3">
      <c r="A58" s="74">
        <v>43739</v>
      </c>
      <c r="B58" s="75">
        <f t="shared" si="2"/>
        <v>0</v>
      </c>
      <c r="C58" s="75"/>
      <c r="D58" s="75">
        <f t="shared" si="5"/>
        <v>0</v>
      </c>
      <c r="E58" s="75"/>
      <c r="F58" s="75"/>
      <c r="G58" s="75"/>
      <c r="H58" s="75"/>
    </row>
    <row r="59" spans="1:8" s="51" customFormat="1" x14ac:dyDescent="0.25">
      <c r="A59" s="265" t="s">
        <v>150</v>
      </c>
      <c r="B59" s="266"/>
      <c r="C59" s="266"/>
      <c r="D59" s="266"/>
      <c r="E59" s="266"/>
      <c r="F59" s="266"/>
      <c r="G59" s="266"/>
      <c r="H59" s="267"/>
    </row>
    <row r="60" spans="1:8" s="51" customFormat="1" x14ac:dyDescent="0.25">
      <c r="A60" s="52">
        <v>42736</v>
      </c>
      <c r="B60" s="43">
        <f t="shared" si="2"/>
        <v>0</v>
      </c>
      <c r="C60" s="43"/>
      <c r="D60" s="43">
        <f t="shared" ref="D60:D71" si="6">SUM(E60:H60)</f>
        <v>0</v>
      </c>
      <c r="E60" s="43"/>
      <c r="F60" s="43"/>
      <c r="G60" s="43"/>
      <c r="H60" s="43"/>
    </row>
    <row r="61" spans="1:8" s="51" customFormat="1" x14ac:dyDescent="0.25">
      <c r="A61" s="52">
        <v>42826</v>
      </c>
      <c r="B61" s="43">
        <f t="shared" si="2"/>
        <v>0</v>
      </c>
      <c r="C61" s="43"/>
      <c r="D61" s="43">
        <f t="shared" si="6"/>
        <v>0</v>
      </c>
      <c r="E61" s="43"/>
      <c r="F61" s="43"/>
      <c r="G61" s="43"/>
      <c r="H61" s="43"/>
    </row>
    <row r="62" spans="1:8" s="51" customFormat="1" x14ac:dyDescent="0.25">
      <c r="A62" s="52">
        <v>42917</v>
      </c>
      <c r="B62" s="43">
        <f t="shared" si="2"/>
        <v>0</v>
      </c>
      <c r="C62" s="43"/>
      <c r="D62" s="43">
        <f t="shared" si="6"/>
        <v>0</v>
      </c>
      <c r="E62" s="43"/>
      <c r="F62" s="43"/>
      <c r="G62" s="43"/>
      <c r="H62" s="43"/>
    </row>
    <row r="63" spans="1:8" s="51" customFormat="1" ht="16.5" thickBot="1" x14ac:dyDescent="0.3">
      <c r="A63" s="74">
        <v>43009</v>
      </c>
      <c r="B63" s="75">
        <f t="shared" si="2"/>
        <v>0</v>
      </c>
      <c r="C63" s="75"/>
      <c r="D63" s="75">
        <f t="shared" si="6"/>
        <v>0</v>
      </c>
      <c r="E63" s="75"/>
      <c r="F63" s="75"/>
      <c r="G63" s="75"/>
      <c r="H63" s="75"/>
    </row>
    <row r="64" spans="1:8" s="51" customFormat="1" x14ac:dyDescent="0.25">
      <c r="A64" s="72">
        <v>43101</v>
      </c>
      <c r="B64" s="73">
        <f t="shared" si="2"/>
        <v>10</v>
      </c>
      <c r="C64" s="73">
        <v>2</v>
      </c>
      <c r="D64" s="73">
        <f t="shared" si="6"/>
        <v>8</v>
      </c>
      <c r="E64" s="43">
        <v>7</v>
      </c>
      <c r="F64" s="73">
        <v>0</v>
      </c>
      <c r="G64" s="73">
        <v>1</v>
      </c>
      <c r="H64" s="73">
        <v>0</v>
      </c>
    </row>
    <row r="65" spans="1:8" s="51" customFormat="1" x14ac:dyDescent="0.25">
      <c r="A65" s="52">
        <v>43191</v>
      </c>
      <c r="B65" s="43">
        <f t="shared" si="2"/>
        <v>10</v>
      </c>
      <c r="C65" s="43">
        <v>2</v>
      </c>
      <c r="D65" s="43">
        <f t="shared" si="6"/>
        <v>8</v>
      </c>
      <c r="E65" s="43">
        <v>7</v>
      </c>
      <c r="F65" s="43">
        <v>0</v>
      </c>
      <c r="G65" s="43">
        <v>1</v>
      </c>
      <c r="H65" s="43">
        <v>0</v>
      </c>
    </row>
    <row r="66" spans="1:8" s="51" customFormat="1" x14ac:dyDescent="0.25">
      <c r="A66" s="52">
        <v>43282</v>
      </c>
      <c r="B66" s="43">
        <f t="shared" si="2"/>
        <v>11</v>
      </c>
      <c r="C66" s="43">
        <v>2</v>
      </c>
      <c r="D66" s="43">
        <f t="shared" si="6"/>
        <v>9</v>
      </c>
      <c r="E66" s="43">
        <v>7</v>
      </c>
      <c r="F66" s="43">
        <v>0</v>
      </c>
      <c r="G66" s="43">
        <v>1</v>
      </c>
      <c r="H66" s="43">
        <v>1</v>
      </c>
    </row>
    <row r="67" spans="1:8" s="51" customFormat="1" ht="16.5" thickBot="1" x14ac:dyDescent="0.3">
      <c r="A67" s="74">
        <v>43374</v>
      </c>
      <c r="B67" s="75">
        <f t="shared" si="2"/>
        <v>13</v>
      </c>
      <c r="C67" s="75">
        <v>2</v>
      </c>
      <c r="D67" s="75">
        <f t="shared" si="6"/>
        <v>11</v>
      </c>
      <c r="E67" s="75">
        <v>9</v>
      </c>
      <c r="F67" s="75">
        <v>0</v>
      </c>
      <c r="G67" s="75">
        <v>1</v>
      </c>
      <c r="H67" s="75">
        <v>1</v>
      </c>
    </row>
    <row r="68" spans="1:8" s="51" customFormat="1" x14ac:dyDescent="0.25">
      <c r="A68" s="103">
        <v>43466</v>
      </c>
      <c r="B68" s="104">
        <f t="shared" si="2"/>
        <v>13</v>
      </c>
      <c r="C68" s="104">
        <v>2</v>
      </c>
      <c r="D68" s="104">
        <f t="shared" si="6"/>
        <v>11</v>
      </c>
      <c r="E68" s="104">
        <v>9</v>
      </c>
      <c r="F68" s="104">
        <v>0</v>
      </c>
      <c r="G68" s="104">
        <v>1</v>
      </c>
      <c r="H68" s="104">
        <v>1</v>
      </c>
    </row>
    <row r="69" spans="1:8" s="51" customFormat="1" x14ac:dyDescent="0.25">
      <c r="A69" s="52">
        <v>43556</v>
      </c>
      <c r="B69" s="43">
        <f t="shared" si="2"/>
        <v>17</v>
      </c>
      <c r="C69" s="43">
        <v>2</v>
      </c>
      <c r="D69" s="43">
        <f t="shared" si="6"/>
        <v>15</v>
      </c>
      <c r="E69" s="43">
        <v>10</v>
      </c>
      <c r="F69" s="43">
        <v>3</v>
      </c>
      <c r="G69" s="43">
        <v>1</v>
      </c>
      <c r="H69" s="43">
        <v>1</v>
      </c>
    </row>
    <row r="70" spans="1:8" s="51" customFormat="1" x14ac:dyDescent="0.25">
      <c r="A70" s="52">
        <v>43647</v>
      </c>
      <c r="B70" s="43">
        <f t="shared" si="2"/>
        <v>0</v>
      </c>
      <c r="C70" s="43"/>
      <c r="D70" s="43">
        <f t="shared" si="6"/>
        <v>0</v>
      </c>
      <c r="E70" s="43"/>
      <c r="F70" s="43"/>
      <c r="G70" s="43"/>
      <c r="H70" s="43"/>
    </row>
    <row r="71" spans="1:8" s="51" customFormat="1" ht="16.5" thickBot="1" x14ac:dyDescent="0.3">
      <c r="A71" s="74">
        <v>43739</v>
      </c>
      <c r="B71" s="75">
        <f t="shared" si="2"/>
        <v>0</v>
      </c>
      <c r="C71" s="75"/>
      <c r="D71" s="75">
        <f t="shared" si="6"/>
        <v>0</v>
      </c>
      <c r="E71" s="75"/>
      <c r="F71" s="75"/>
      <c r="G71" s="75"/>
      <c r="H71" s="75"/>
    </row>
    <row r="72" spans="1:8" x14ac:dyDescent="0.25">
      <c r="A72" s="265" t="s">
        <v>157</v>
      </c>
      <c r="B72" s="266"/>
      <c r="C72" s="266"/>
      <c r="D72" s="266"/>
      <c r="E72" s="266"/>
      <c r="F72" s="266"/>
      <c r="G72" s="266"/>
      <c r="H72" s="267"/>
    </row>
    <row r="73" spans="1:8" x14ac:dyDescent="0.25">
      <c r="A73" s="52">
        <v>42736</v>
      </c>
      <c r="B73" s="43">
        <f>SUM(B8,B21,B34,B47,B60)</f>
        <v>0</v>
      </c>
      <c r="C73" s="43">
        <f>SUM(C8,C21,C34,C47,C60)</f>
        <v>0</v>
      </c>
      <c r="D73" s="43">
        <f t="shared" ref="D73:H73" si="7">SUM(D8,D21,D34,D47,D60)</f>
        <v>0</v>
      </c>
      <c r="E73" s="43">
        <f t="shared" si="7"/>
        <v>0</v>
      </c>
      <c r="F73" s="43">
        <f t="shared" si="7"/>
        <v>0</v>
      </c>
      <c r="G73" s="43">
        <f t="shared" si="7"/>
        <v>0</v>
      </c>
      <c r="H73" s="43">
        <f t="shared" si="7"/>
        <v>0</v>
      </c>
    </row>
    <row r="74" spans="1:8" x14ac:dyDescent="0.25">
      <c r="A74" s="52">
        <v>42826</v>
      </c>
      <c r="B74" s="43">
        <f t="shared" ref="B74:H84" si="8">SUM(B9,B22,B35,B48,B61)</f>
        <v>0</v>
      </c>
      <c r="C74" s="43">
        <f t="shared" si="8"/>
        <v>0</v>
      </c>
      <c r="D74" s="43">
        <f t="shared" si="8"/>
        <v>0</v>
      </c>
      <c r="E74" s="43">
        <f t="shared" si="8"/>
        <v>0</v>
      </c>
      <c r="F74" s="43">
        <f t="shared" si="8"/>
        <v>0</v>
      </c>
      <c r="G74" s="43">
        <f t="shared" si="8"/>
        <v>0</v>
      </c>
      <c r="H74" s="43">
        <f t="shared" si="8"/>
        <v>0</v>
      </c>
    </row>
    <row r="75" spans="1:8" x14ac:dyDescent="0.25">
      <c r="A75" s="52">
        <v>42917</v>
      </c>
      <c r="B75" s="43">
        <f t="shared" si="8"/>
        <v>0</v>
      </c>
      <c r="C75" s="43">
        <f t="shared" si="8"/>
        <v>0</v>
      </c>
      <c r="D75" s="43">
        <f t="shared" si="8"/>
        <v>0</v>
      </c>
      <c r="E75" s="43">
        <f t="shared" si="8"/>
        <v>0</v>
      </c>
      <c r="F75" s="43">
        <f t="shared" si="8"/>
        <v>0</v>
      </c>
      <c r="G75" s="43">
        <f t="shared" si="8"/>
        <v>0</v>
      </c>
      <c r="H75" s="43">
        <f t="shared" si="8"/>
        <v>0</v>
      </c>
    </row>
    <row r="76" spans="1:8" ht="16.5" thickBot="1" x14ac:dyDescent="0.3">
      <c r="A76" s="74">
        <v>43009</v>
      </c>
      <c r="B76" s="75">
        <f t="shared" si="8"/>
        <v>0</v>
      </c>
      <c r="C76" s="75">
        <f t="shared" si="8"/>
        <v>0</v>
      </c>
      <c r="D76" s="75">
        <f t="shared" si="8"/>
        <v>0</v>
      </c>
      <c r="E76" s="75">
        <f t="shared" si="8"/>
        <v>0</v>
      </c>
      <c r="F76" s="75">
        <f t="shared" si="8"/>
        <v>0</v>
      </c>
      <c r="G76" s="75">
        <f t="shared" si="8"/>
        <v>0</v>
      </c>
      <c r="H76" s="75">
        <f t="shared" si="8"/>
        <v>0</v>
      </c>
    </row>
    <row r="77" spans="1:8" x14ac:dyDescent="0.25">
      <c r="A77" s="72">
        <v>43101</v>
      </c>
      <c r="B77" s="73">
        <f t="shared" si="8"/>
        <v>76</v>
      </c>
      <c r="C77" s="73">
        <f t="shared" si="8"/>
        <v>20</v>
      </c>
      <c r="D77" s="73">
        <f t="shared" si="8"/>
        <v>56</v>
      </c>
      <c r="E77" s="73">
        <f t="shared" si="8"/>
        <v>13</v>
      </c>
      <c r="F77" s="73">
        <f t="shared" si="8"/>
        <v>1</v>
      </c>
      <c r="G77" s="73">
        <f t="shared" si="8"/>
        <v>22</v>
      </c>
      <c r="H77" s="73">
        <f t="shared" si="8"/>
        <v>20</v>
      </c>
    </row>
    <row r="78" spans="1:8" x14ac:dyDescent="0.25">
      <c r="A78" s="52">
        <v>43191</v>
      </c>
      <c r="B78" s="73">
        <f t="shared" si="8"/>
        <v>80</v>
      </c>
      <c r="C78" s="73">
        <f t="shared" si="8"/>
        <v>20</v>
      </c>
      <c r="D78" s="73">
        <f t="shared" si="8"/>
        <v>60</v>
      </c>
      <c r="E78" s="73">
        <f t="shared" si="8"/>
        <v>14</v>
      </c>
      <c r="F78" s="73">
        <f t="shared" si="8"/>
        <v>1</v>
      </c>
      <c r="G78" s="73">
        <f t="shared" si="8"/>
        <v>25</v>
      </c>
      <c r="H78" s="73">
        <f t="shared" si="8"/>
        <v>20</v>
      </c>
    </row>
    <row r="79" spans="1:8" x14ac:dyDescent="0.25">
      <c r="A79" s="52">
        <v>43282</v>
      </c>
      <c r="B79" s="73">
        <f t="shared" si="8"/>
        <v>83</v>
      </c>
      <c r="C79" s="73">
        <f t="shared" si="8"/>
        <v>20</v>
      </c>
      <c r="D79" s="73">
        <f t="shared" si="8"/>
        <v>63</v>
      </c>
      <c r="E79" s="73">
        <f t="shared" si="8"/>
        <v>14</v>
      </c>
      <c r="F79" s="73">
        <f t="shared" si="8"/>
        <v>1</v>
      </c>
      <c r="G79" s="73">
        <f t="shared" si="8"/>
        <v>27</v>
      </c>
      <c r="H79" s="73">
        <f t="shared" si="8"/>
        <v>21</v>
      </c>
    </row>
    <row r="80" spans="1:8" ht="16.5" thickBot="1" x14ac:dyDescent="0.3">
      <c r="A80" s="74">
        <v>43374</v>
      </c>
      <c r="B80" s="75">
        <f t="shared" si="8"/>
        <v>85</v>
      </c>
      <c r="C80" s="75">
        <f t="shared" si="8"/>
        <v>20</v>
      </c>
      <c r="D80" s="75">
        <f t="shared" si="8"/>
        <v>65</v>
      </c>
      <c r="E80" s="75">
        <f t="shared" si="8"/>
        <v>16</v>
      </c>
      <c r="F80" s="75">
        <f t="shared" si="8"/>
        <v>1</v>
      </c>
      <c r="G80" s="75">
        <f t="shared" si="8"/>
        <v>27</v>
      </c>
      <c r="H80" s="75">
        <f t="shared" si="8"/>
        <v>21</v>
      </c>
    </row>
    <row r="81" spans="1:8" s="51" customFormat="1" x14ac:dyDescent="0.25">
      <c r="A81" s="103">
        <v>43466</v>
      </c>
      <c r="B81" s="104">
        <f t="shared" si="8"/>
        <v>88</v>
      </c>
      <c r="C81" s="104">
        <f t="shared" si="8"/>
        <v>20</v>
      </c>
      <c r="D81" s="104">
        <f t="shared" si="8"/>
        <v>68</v>
      </c>
      <c r="E81" s="104">
        <f t="shared" si="8"/>
        <v>17</v>
      </c>
      <c r="F81" s="104">
        <f t="shared" si="8"/>
        <v>3</v>
      </c>
      <c r="G81" s="104">
        <f t="shared" si="8"/>
        <v>27</v>
      </c>
      <c r="H81" s="104">
        <f t="shared" si="8"/>
        <v>21</v>
      </c>
    </row>
    <row r="82" spans="1:8" s="51" customFormat="1" x14ac:dyDescent="0.25">
      <c r="A82" s="52">
        <v>43556</v>
      </c>
      <c r="B82" s="43">
        <f t="shared" si="8"/>
        <v>98</v>
      </c>
      <c r="C82" s="43">
        <f t="shared" si="8"/>
        <v>19</v>
      </c>
      <c r="D82" s="43">
        <f t="shared" si="8"/>
        <v>79</v>
      </c>
      <c r="E82" s="43">
        <f t="shared" si="8"/>
        <v>20</v>
      </c>
      <c r="F82" s="43">
        <f t="shared" si="8"/>
        <v>8</v>
      </c>
      <c r="G82" s="43">
        <f t="shared" si="8"/>
        <v>27</v>
      </c>
      <c r="H82" s="43">
        <f t="shared" si="8"/>
        <v>24</v>
      </c>
    </row>
    <row r="83" spans="1:8" s="51" customFormat="1" x14ac:dyDescent="0.25">
      <c r="A83" s="52">
        <v>43647</v>
      </c>
      <c r="B83" s="43">
        <f t="shared" si="8"/>
        <v>0</v>
      </c>
      <c r="C83" s="43">
        <f t="shared" si="8"/>
        <v>0</v>
      </c>
      <c r="D83" s="43">
        <f t="shared" si="8"/>
        <v>0</v>
      </c>
      <c r="E83" s="43">
        <f t="shared" si="8"/>
        <v>0</v>
      </c>
      <c r="F83" s="43">
        <f t="shared" si="8"/>
        <v>0</v>
      </c>
      <c r="G83" s="43">
        <f t="shared" si="8"/>
        <v>0</v>
      </c>
      <c r="H83" s="43">
        <f t="shared" si="8"/>
        <v>0</v>
      </c>
    </row>
    <row r="84" spans="1:8" s="51" customFormat="1" ht="16.5" thickBot="1" x14ac:dyDescent="0.3">
      <c r="A84" s="74">
        <v>43739</v>
      </c>
      <c r="B84" s="75">
        <f t="shared" si="8"/>
        <v>0</v>
      </c>
      <c r="C84" s="75">
        <f t="shared" si="8"/>
        <v>0</v>
      </c>
      <c r="D84" s="75">
        <f t="shared" si="8"/>
        <v>0</v>
      </c>
      <c r="E84" s="75">
        <f t="shared" si="8"/>
        <v>0</v>
      </c>
      <c r="F84" s="75">
        <f t="shared" si="8"/>
        <v>0</v>
      </c>
      <c r="G84" s="75">
        <f t="shared" si="8"/>
        <v>0</v>
      </c>
      <c r="H84" s="75">
        <f t="shared" si="8"/>
        <v>0</v>
      </c>
    </row>
    <row r="87" spans="1:8" ht="39" customHeight="1" x14ac:dyDescent="0.25">
      <c r="A87" s="264" t="s">
        <v>440</v>
      </c>
      <c r="B87" s="264"/>
      <c r="C87" s="264"/>
      <c r="D87" s="264"/>
      <c r="E87" s="264"/>
      <c r="F87" s="264"/>
      <c r="G87" s="264"/>
      <c r="H87" s="264"/>
    </row>
  </sheetData>
  <mergeCells count="15">
    <mergeCell ref="A87:H87"/>
    <mergeCell ref="A72:H72"/>
    <mergeCell ref="A1:H1"/>
    <mergeCell ref="A7:H7"/>
    <mergeCell ref="A20:H20"/>
    <mergeCell ref="A33:H33"/>
    <mergeCell ref="A46:H46"/>
    <mergeCell ref="A59:H59"/>
    <mergeCell ref="A3:A6"/>
    <mergeCell ref="B3:H3"/>
    <mergeCell ref="B4:B6"/>
    <mergeCell ref="E5:H5"/>
    <mergeCell ref="C4:H4"/>
    <mergeCell ref="C5:C6"/>
    <mergeCell ref="D5:D6"/>
  </mergeCells>
  <dataValidations count="1">
    <dataValidation type="list" allowBlank="1" showInputMessage="1" showErrorMessage="1" sqref="A21:A32 A8:A19 A60:A71 A34:A45 A47:A58 A73:A84">
      <formula1>Дата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I15"/>
  <sheetViews>
    <sheetView workbookViewId="0">
      <pane ySplit="8" topLeftCell="A9" activePane="bottomLeft" state="frozen"/>
      <selection activeCell="A9" sqref="A9:L9"/>
      <selection pane="bottomLeft" activeCell="F12" sqref="F12"/>
    </sheetView>
  </sheetViews>
  <sheetFormatPr defaultRowHeight="15.75" x14ac:dyDescent="0.25"/>
  <cols>
    <col min="1" max="1" width="20" style="49" customWidth="1"/>
    <col min="2" max="3" width="17.28515625" style="49" customWidth="1"/>
    <col min="4" max="9" width="14" style="49" customWidth="1"/>
    <col min="10" max="10" width="26.5703125" style="49" customWidth="1"/>
    <col min="11" max="16384" width="9.140625" style="49"/>
  </cols>
  <sheetData>
    <row r="1" spans="1:9" ht="16.5" x14ac:dyDescent="0.25">
      <c r="A1" s="268" t="s">
        <v>177</v>
      </c>
      <c r="B1" s="268"/>
      <c r="C1" s="268"/>
      <c r="D1" s="268"/>
      <c r="E1" s="268"/>
      <c r="F1" s="268"/>
      <c r="G1" s="268"/>
      <c r="H1" s="268"/>
      <c r="I1" s="268"/>
    </row>
    <row r="2" spans="1:9" x14ac:dyDescent="0.25">
      <c r="A2" s="288" t="s">
        <v>254</v>
      </c>
      <c r="B2" s="288"/>
      <c r="C2" s="288"/>
      <c r="D2" s="288"/>
      <c r="E2" s="288"/>
      <c r="F2" s="288"/>
      <c r="G2" s="288"/>
      <c r="H2" s="288"/>
      <c r="I2" s="288"/>
    </row>
    <row r="4" spans="1:9" ht="15.75" customHeight="1" x14ac:dyDescent="0.25">
      <c r="A4" s="282" t="s">
        <v>154</v>
      </c>
      <c r="B4" s="278" t="s">
        <v>261</v>
      </c>
      <c r="C4" s="279"/>
      <c r="D4" s="285" t="s">
        <v>171</v>
      </c>
      <c r="E4" s="285"/>
      <c r="F4" s="285"/>
      <c r="G4" s="285"/>
      <c r="H4" s="285"/>
      <c r="I4" s="285"/>
    </row>
    <row r="5" spans="1:9" ht="94.5" customHeight="1" x14ac:dyDescent="0.25">
      <c r="A5" s="283"/>
      <c r="B5" s="280"/>
      <c r="C5" s="281"/>
      <c r="D5" s="286" t="s">
        <v>172</v>
      </c>
      <c r="E5" s="287"/>
      <c r="F5" s="286" t="s">
        <v>175</v>
      </c>
      <c r="G5" s="287"/>
      <c r="H5" s="286" t="s">
        <v>176</v>
      </c>
      <c r="I5" s="287"/>
    </row>
    <row r="6" spans="1:9" ht="15.75" customHeight="1" x14ac:dyDescent="0.25">
      <c r="A6" s="283"/>
      <c r="B6" s="62" t="s">
        <v>158</v>
      </c>
      <c r="C6" s="62" t="s">
        <v>128</v>
      </c>
      <c r="D6" s="62" t="s">
        <v>158</v>
      </c>
      <c r="E6" s="62" t="s">
        <v>128</v>
      </c>
      <c r="F6" s="62" t="s">
        <v>158</v>
      </c>
      <c r="G6" s="62" t="s">
        <v>128</v>
      </c>
      <c r="H6" s="62" t="s">
        <v>158</v>
      </c>
      <c r="I6" s="62" t="s">
        <v>128</v>
      </c>
    </row>
    <row r="7" spans="1:9" x14ac:dyDescent="0.25">
      <c r="A7" s="284"/>
      <c r="B7" s="63" t="s">
        <v>159</v>
      </c>
      <c r="C7" s="31">
        <v>43556</v>
      </c>
      <c r="D7" s="63" t="s">
        <v>159</v>
      </c>
      <c r="E7" s="31">
        <v>43556</v>
      </c>
      <c r="F7" s="63" t="s">
        <v>159</v>
      </c>
      <c r="G7" s="31">
        <v>43556</v>
      </c>
      <c r="H7" s="63" t="s">
        <v>159</v>
      </c>
      <c r="I7" s="31">
        <v>43556</v>
      </c>
    </row>
    <row r="8" spans="1:9" s="65" customFormat="1" x14ac:dyDescent="0.25">
      <c r="A8" s="54">
        <v>1</v>
      </c>
      <c r="B8" s="53">
        <v>2</v>
      </c>
      <c r="C8" s="54">
        <v>3</v>
      </c>
      <c r="D8" s="54">
        <v>4</v>
      </c>
      <c r="E8" s="53">
        <v>5</v>
      </c>
      <c r="F8" s="54">
        <v>6</v>
      </c>
      <c r="G8" s="54">
        <v>7</v>
      </c>
      <c r="H8" s="53">
        <v>8</v>
      </c>
      <c r="I8" s="54">
        <v>9</v>
      </c>
    </row>
    <row r="9" spans="1:9" ht="66.75" customHeight="1" x14ac:dyDescent="0.25">
      <c r="A9" s="58" t="s">
        <v>184</v>
      </c>
      <c r="B9" s="59">
        <f>SUM(D9,F9,H9)</f>
        <v>35.01</v>
      </c>
      <c r="C9" s="59">
        <f>SUM(E9,G9,I9)</f>
        <v>5.99</v>
      </c>
      <c r="D9" s="55">
        <v>25.83</v>
      </c>
      <c r="E9" s="56">
        <v>3.72</v>
      </c>
      <c r="F9" s="56">
        <v>2.2799999999999998</v>
      </c>
      <c r="G9" s="56">
        <v>1.73</v>
      </c>
      <c r="H9" s="55">
        <v>6.9</v>
      </c>
      <c r="I9" s="55">
        <v>0.54</v>
      </c>
    </row>
    <row r="10" spans="1:9" ht="63" x14ac:dyDescent="0.25">
      <c r="A10" s="58" t="s">
        <v>156</v>
      </c>
      <c r="B10" s="59">
        <f t="shared" ref="B10:B13" si="0">SUM(D10,F10,H10)</f>
        <v>0</v>
      </c>
      <c r="C10" s="59">
        <f t="shared" ref="C10:C13" si="1">SUM(E10,G10,I10)</f>
        <v>0</v>
      </c>
      <c r="D10" s="55"/>
      <c r="E10" s="56"/>
      <c r="F10" s="55"/>
      <c r="G10" s="55"/>
      <c r="H10" s="55"/>
      <c r="I10" s="55"/>
    </row>
    <row r="11" spans="1:9" ht="51.75" customHeight="1" x14ac:dyDescent="0.25">
      <c r="A11" s="58" t="s">
        <v>149</v>
      </c>
      <c r="B11" s="59">
        <f t="shared" si="0"/>
        <v>0</v>
      </c>
      <c r="C11" s="59">
        <f t="shared" si="1"/>
        <v>0</v>
      </c>
      <c r="D11" s="55"/>
      <c r="E11" s="56"/>
      <c r="F11" s="55"/>
      <c r="G11" s="56"/>
      <c r="H11" s="55"/>
      <c r="I11" s="55"/>
    </row>
    <row r="12" spans="1:9" ht="51.75" customHeight="1" x14ac:dyDescent="0.25">
      <c r="A12" s="58" t="s">
        <v>150</v>
      </c>
      <c r="B12" s="59">
        <f t="shared" si="0"/>
        <v>0.2</v>
      </c>
      <c r="C12" s="59">
        <f t="shared" si="1"/>
        <v>0</v>
      </c>
      <c r="D12" s="55">
        <v>0.2</v>
      </c>
      <c r="E12" s="56"/>
      <c r="F12" s="55"/>
      <c r="G12" s="56"/>
      <c r="H12" s="55"/>
      <c r="I12" s="55"/>
    </row>
    <row r="13" spans="1:9" ht="51.75" customHeight="1" x14ac:dyDescent="0.25">
      <c r="A13" s="58" t="s">
        <v>148</v>
      </c>
      <c r="B13" s="59">
        <f t="shared" si="0"/>
        <v>0.35</v>
      </c>
      <c r="C13" s="59">
        <f t="shared" si="1"/>
        <v>0</v>
      </c>
      <c r="D13" s="55">
        <v>0.35</v>
      </c>
      <c r="E13" s="55">
        <v>0</v>
      </c>
      <c r="F13" s="55"/>
      <c r="G13" s="56"/>
      <c r="H13" s="55"/>
      <c r="I13" s="55"/>
    </row>
    <row r="14" spans="1:9" ht="19.5" customHeight="1" x14ac:dyDescent="0.25">
      <c r="A14" s="57" t="s">
        <v>157</v>
      </c>
      <c r="B14" s="60">
        <f>SUM(B9:B13)</f>
        <v>35.56</v>
      </c>
      <c r="C14" s="60">
        <f t="shared" ref="C14:I14" si="2">SUM(C9:C13)</f>
        <v>5.99</v>
      </c>
      <c r="D14" s="60">
        <f t="shared" si="2"/>
        <v>26.38</v>
      </c>
      <c r="E14" s="60">
        <f t="shared" si="2"/>
        <v>3.72</v>
      </c>
      <c r="F14" s="60">
        <f t="shared" si="2"/>
        <v>2.2799999999999998</v>
      </c>
      <c r="G14" s="60">
        <f t="shared" si="2"/>
        <v>1.73</v>
      </c>
      <c r="H14" s="60">
        <f t="shared" si="2"/>
        <v>6.9</v>
      </c>
      <c r="I14" s="60">
        <f t="shared" si="2"/>
        <v>0.54</v>
      </c>
    </row>
    <row r="15" spans="1:9" ht="18" x14ac:dyDescent="0.25">
      <c r="A15" s="20" t="s">
        <v>395</v>
      </c>
    </row>
  </sheetData>
  <mergeCells count="8">
    <mergeCell ref="A1:I1"/>
    <mergeCell ref="B4:C5"/>
    <mergeCell ref="A4:A7"/>
    <mergeCell ref="D4:I4"/>
    <mergeCell ref="D5:E5"/>
    <mergeCell ref="F5:G5"/>
    <mergeCell ref="H5:I5"/>
    <mergeCell ref="A2:I2"/>
  </mergeCells>
  <dataValidations count="2">
    <dataValidation type="list" allowBlank="1" showInputMessage="1" showErrorMessage="1" sqref="C7 G7 E7 I7">
      <formula1>Дата</formula1>
    </dataValidation>
    <dataValidation type="list" allowBlank="1" showInputMessage="1" showErrorMessage="1" sqref="B7 D7 F7 H7">
      <formula1>Год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"/>
  <sheetViews>
    <sheetView workbookViewId="0">
      <pane ySplit="6" topLeftCell="A31" activePane="bottomLeft" state="frozen"/>
      <selection activeCell="A9" sqref="A9:L9"/>
      <selection pane="bottomLeft" activeCell="F53" sqref="F53"/>
    </sheetView>
  </sheetViews>
  <sheetFormatPr defaultRowHeight="15.75" x14ac:dyDescent="0.25"/>
  <cols>
    <col min="1" max="1" width="5.7109375" style="65" customWidth="1"/>
    <col min="2" max="2" width="76.7109375" style="65" customWidth="1"/>
    <col min="3" max="3" width="30.85546875" style="65" customWidth="1"/>
    <col min="4" max="4" width="25.42578125" style="65" customWidth="1"/>
    <col min="5" max="16384" width="9.140625" style="65"/>
  </cols>
  <sheetData>
    <row r="1" spans="1:4" ht="16.5" x14ac:dyDescent="0.25">
      <c r="A1" s="295" t="s">
        <v>202</v>
      </c>
      <c r="B1" s="295"/>
      <c r="C1" s="295"/>
      <c r="D1" s="295"/>
    </row>
    <row r="2" spans="1:4" ht="19.5" x14ac:dyDescent="0.25">
      <c r="A2" s="295" t="s">
        <v>262</v>
      </c>
      <c r="B2" s="295"/>
      <c r="C2" s="295"/>
      <c r="D2" s="295"/>
    </row>
    <row r="4" spans="1:4" ht="76.5" x14ac:dyDescent="0.25">
      <c r="A4" s="282" t="s">
        <v>29</v>
      </c>
      <c r="B4" s="282" t="s">
        <v>263</v>
      </c>
      <c r="C4" s="282" t="s">
        <v>351</v>
      </c>
      <c r="D4" s="80" t="s">
        <v>207</v>
      </c>
    </row>
    <row r="5" spans="1:4" x14ac:dyDescent="0.25">
      <c r="A5" s="284"/>
      <c r="B5" s="284"/>
      <c r="C5" s="284"/>
      <c r="D5" s="82">
        <v>43556</v>
      </c>
    </row>
    <row r="6" spans="1:4" x14ac:dyDescent="0.25">
      <c r="A6" s="54">
        <v>1</v>
      </c>
      <c r="B6" s="54">
        <v>2</v>
      </c>
      <c r="C6" s="54">
        <v>3</v>
      </c>
      <c r="D6" s="54">
        <v>4</v>
      </c>
    </row>
    <row r="7" spans="1:4" x14ac:dyDescent="0.25">
      <c r="A7" s="290" t="s">
        <v>147</v>
      </c>
      <c r="B7" s="291"/>
      <c r="C7" s="291"/>
      <c r="D7" s="292"/>
    </row>
    <row r="8" spans="1:4" x14ac:dyDescent="0.25">
      <c r="A8" s="78"/>
      <c r="B8" s="83"/>
      <c r="C8" s="83"/>
      <c r="D8" s="86"/>
    </row>
    <row r="9" spans="1:4" x14ac:dyDescent="0.25">
      <c r="A9" s="78"/>
      <c r="B9" s="83"/>
      <c r="C9" s="83"/>
      <c r="D9" s="86"/>
    </row>
    <row r="10" spans="1:4" x14ac:dyDescent="0.25">
      <c r="A10" s="78"/>
      <c r="B10" s="83"/>
      <c r="C10" s="83"/>
      <c r="D10" s="86"/>
    </row>
    <row r="11" spans="1:4" x14ac:dyDescent="0.25">
      <c r="A11" s="78"/>
      <c r="B11" s="83"/>
      <c r="C11" s="83"/>
      <c r="D11" s="86"/>
    </row>
    <row r="12" spans="1:4" x14ac:dyDescent="0.25">
      <c r="A12" s="78"/>
      <c r="B12" s="83"/>
      <c r="C12" s="83"/>
      <c r="D12" s="86"/>
    </row>
    <row r="13" spans="1:4" x14ac:dyDescent="0.25">
      <c r="A13" s="78"/>
      <c r="B13" s="83"/>
      <c r="C13" s="83"/>
      <c r="D13" s="86"/>
    </row>
    <row r="14" spans="1:4" x14ac:dyDescent="0.25">
      <c r="A14" s="78"/>
      <c r="B14" s="83"/>
      <c r="C14" s="83"/>
      <c r="D14" s="86"/>
    </row>
    <row r="15" spans="1:4" x14ac:dyDescent="0.25">
      <c r="A15" s="78"/>
      <c r="B15" s="83"/>
      <c r="C15" s="83"/>
      <c r="D15" s="86"/>
    </row>
    <row r="16" spans="1:4" s="131" customFormat="1" x14ac:dyDescent="0.25">
      <c r="A16" s="130"/>
      <c r="B16" s="172" t="s">
        <v>398</v>
      </c>
      <c r="C16" s="173">
        <f>COUNTA(C8:C15)</f>
        <v>0</v>
      </c>
      <c r="D16" s="173">
        <f>COUNTIF(D8:D15,"Да")</f>
        <v>0</v>
      </c>
    </row>
    <row r="17" spans="1:4" x14ac:dyDescent="0.25">
      <c r="A17" s="290" t="s">
        <v>184</v>
      </c>
      <c r="B17" s="291"/>
      <c r="C17" s="291"/>
      <c r="D17" s="292"/>
    </row>
    <row r="18" spans="1:4" ht="31.5" x14ac:dyDescent="0.25">
      <c r="A18" s="78"/>
      <c r="B18" s="16" t="s">
        <v>441</v>
      </c>
      <c r="C18" s="83" t="s">
        <v>206</v>
      </c>
      <c r="D18" s="86" t="s">
        <v>203</v>
      </c>
    </row>
    <row r="19" spans="1:4" x14ac:dyDescent="0.25">
      <c r="A19" s="78"/>
      <c r="B19" s="16" t="s">
        <v>442</v>
      </c>
      <c r="C19" s="83" t="s">
        <v>206</v>
      </c>
      <c r="D19" s="86" t="s">
        <v>203</v>
      </c>
    </row>
    <row r="20" spans="1:4" x14ac:dyDescent="0.25">
      <c r="A20" s="78"/>
      <c r="B20" s="16" t="s">
        <v>443</v>
      </c>
      <c r="C20" s="83" t="s">
        <v>206</v>
      </c>
      <c r="D20" s="86" t="s">
        <v>203</v>
      </c>
    </row>
    <row r="21" spans="1:4" ht="47.25" x14ac:dyDescent="0.25">
      <c r="A21" s="78"/>
      <c r="B21" s="83" t="s">
        <v>444</v>
      </c>
      <c r="C21" s="83" t="s">
        <v>206</v>
      </c>
      <c r="D21" s="86"/>
    </row>
    <row r="22" spans="1:4" ht="31.5" x14ac:dyDescent="0.25">
      <c r="A22" s="78"/>
      <c r="B22" s="83" t="s">
        <v>445</v>
      </c>
      <c r="C22" s="83" t="s">
        <v>206</v>
      </c>
      <c r="D22" s="86"/>
    </row>
    <row r="23" spans="1:4" x14ac:dyDescent="0.25">
      <c r="A23" s="78"/>
      <c r="B23" s="83" t="s">
        <v>446</v>
      </c>
      <c r="C23" s="83" t="s">
        <v>206</v>
      </c>
      <c r="D23" s="86" t="s">
        <v>203</v>
      </c>
    </row>
    <row r="24" spans="1:4" x14ac:dyDescent="0.25">
      <c r="A24" s="78"/>
      <c r="B24" s="16"/>
      <c r="C24" s="83"/>
      <c r="D24" s="86"/>
    </row>
    <row r="25" spans="1:4" x14ac:dyDescent="0.25">
      <c r="A25" s="78"/>
      <c r="B25" s="83"/>
      <c r="C25" s="83"/>
      <c r="D25" s="86"/>
    </row>
    <row r="26" spans="1:4" s="131" customFormat="1" x14ac:dyDescent="0.25">
      <c r="A26" s="130"/>
      <c r="B26" s="172" t="s">
        <v>398</v>
      </c>
      <c r="C26" s="173">
        <f>COUNTA(C18:C25)</f>
        <v>6</v>
      </c>
      <c r="D26" s="173">
        <f>COUNTIF(D18:D25,"Да")</f>
        <v>4</v>
      </c>
    </row>
    <row r="27" spans="1:4" x14ac:dyDescent="0.25">
      <c r="A27" s="290" t="s">
        <v>148</v>
      </c>
      <c r="B27" s="291"/>
      <c r="C27" s="291"/>
      <c r="D27" s="292"/>
    </row>
    <row r="28" spans="1:4" ht="47.25" x14ac:dyDescent="0.25">
      <c r="A28" s="78"/>
      <c r="B28" s="83" t="s">
        <v>444</v>
      </c>
      <c r="C28" s="83" t="s">
        <v>206</v>
      </c>
      <c r="D28" s="86" t="s">
        <v>204</v>
      </c>
    </row>
    <row r="29" spans="1:4" x14ac:dyDescent="0.25">
      <c r="A29" s="78"/>
      <c r="B29" s="16"/>
      <c r="C29" s="83"/>
      <c r="D29" s="86"/>
    </row>
    <row r="30" spans="1:4" x14ac:dyDescent="0.25">
      <c r="A30" s="78"/>
      <c r="B30" s="16"/>
      <c r="C30" s="83"/>
      <c r="D30" s="86"/>
    </row>
    <row r="31" spans="1:4" x14ac:dyDescent="0.25">
      <c r="A31" s="78"/>
      <c r="B31" s="16"/>
      <c r="C31" s="83"/>
      <c r="D31" s="86"/>
    </row>
    <row r="32" spans="1:4" x14ac:dyDescent="0.25">
      <c r="A32" s="78"/>
      <c r="B32" s="16"/>
      <c r="C32" s="83"/>
      <c r="D32" s="86"/>
    </row>
    <row r="33" spans="1:4" x14ac:dyDescent="0.25">
      <c r="A33" s="78"/>
      <c r="B33" s="16"/>
      <c r="C33" s="83"/>
      <c r="D33" s="86"/>
    </row>
    <row r="34" spans="1:4" x14ac:dyDescent="0.25">
      <c r="A34" s="78"/>
      <c r="B34" s="83"/>
      <c r="C34" s="83"/>
      <c r="D34" s="86"/>
    </row>
    <row r="35" spans="1:4" x14ac:dyDescent="0.25">
      <c r="A35" s="78"/>
      <c r="B35" s="83"/>
      <c r="C35" s="83"/>
      <c r="D35" s="86"/>
    </row>
    <row r="36" spans="1:4" s="131" customFormat="1" x14ac:dyDescent="0.25">
      <c r="A36" s="130"/>
      <c r="B36" s="172" t="s">
        <v>398</v>
      </c>
      <c r="C36" s="173">
        <f>COUNTA(C28:C35)</f>
        <v>1</v>
      </c>
      <c r="D36" s="173">
        <f>COUNTIF(D28:D35,"Да")</f>
        <v>0</v>
      </c>
    </row>
    <row r="37" spans="1:4" x14ac:dyDescent="0.25">
      <c r="A37" s="290" t="s">
        <v>149</v>
      </c>
      <c r="B37" s="291"/>
      <c r="C37" s="291"/>
      <c r="D37" s="292"/>
    </row>
    <row r="38" spans="1:4" x14ac:dyDescent="0.25">
      <c r="A38" s="78"/>
      <c r="B38" s="16"/>
      <c r="C38" s="83"/>
      <c r="D38" s="86"/>
    </row>
    <row r="39" spans="1:4" x14ac:dyDescent="0.25">
      <c r="A39" s="78"/>
      <c r="B39" s="16"/>
      <c r="C39" s="83"/>
      <c r="D39" s="86"/>
    </row>
    <row r="40" spans="1:4" x14ac:dyDescent="0.25">
      <c r="A40" s="78"/>
      <c r="B40" s="16"/>
      <c r="C40" s="83"/>
      <c r="D40" s="86"/>
    </row>
    <row r="41" spans="1:4" x14ac:dyDescent="0.25">
      <c r="A41" s="78"/>
      <c r="B41" s="16"/>
      <c r="C41" s="83"/>
      <c r="D41" s="86"/>
    </row>
    <row r="42" spans="1:4" x14ac:dyDescent="0.25">
      <c r="A42" s="78"/>
      <c r="B42" s="16"/>
      <c r="C42" s="83"/>
      <c r="D42" s="86"/>
    </row>
    <row r="43" spans="1:4" x14ac:dyDescent="0.25">
      <c r="A43" s="78"/>
      <c r="B43" s="16"/>
      <c r="C43" s="83"/>
      <c r="D43" s="86"/>
    </row>
    <row r="44" spans="1:4" x14ac:dyDescent="0.25">
      <c r="A44" s="78"/>
      <c r="B44" s="83"/>
      <c r="C44" s="83"/>
      <c r="D44" s="86"/>
    </row>
    <row r="45" spans="1:4" x14ac:dyDescent="0.25">
      <c r="A45" s="78"/>
      <c r="B45" s="83"/>
      <c r="C45" s="83"/>
      <c r="D45" s="86"/>
    </row>
    <row r="46" spans="1:4" s="131" customFormat="1" x14ac:dyDescent="0.25">
      <c r="A46" s="130"/>
      <c r="B46" s="172" t="s">
        <v>398</v>
      </c>
      <c r="C46" s="173">
        <f>COUNTA(C38:C45)</f>
        <v>0</v>
      </c>
      <c r="D46" s="173">
        <f>COUNTIF(D38:D45,"Да")</f>
        <v>0</v>
      </c>
    </row>
    <row r="47" spans="1:4" x14ac:dyDescent="0.25">
      <c r="A47" s="290" t="s">
        <v>150</v>
      </c>
      <c r="B47" s="291"/>
      <c r="C47" s="291"/>
      <c r="D47" s="292"/>
    </row>
    <row r="48" spans="1:4" x14ac:dyDescent="0.25">
      <c r="A48" s="78"/>
      <c r="B48" s="197" t="s">
        <v>447</v>
      </c>
      <c r="C48" s="83" t="s">
        <v>206</v>
      </c>
      <c r="D48" s="86" t="s">
        <v>204</v>
      </c>
    </row>
    <row r="49" spans="1:6" x14ac:dyDescent="0.25">
      <c r="A49" s="78"/>
      <c r="B49" s="83"/>
      <c r="C49" s="83"/>
      <c r="D49" s="86"/>
    </row>
    <row r="50" spans="1:6" x14ac:dyDescent="0.25">
      <c r="A50" s="78"/>
      <c r="B50" s="83"/>
      <c r="C50" s="83"/>
      <c r="D50" s="86"/>
    </row>
    <row r="51" spans="1:6" x14ac:dyDescent="0.25">
      <c r="A51" s="78"/>
      <c r="B51" s="83"/>
      <c r="C51" s="83"/>
      <c r="D51" s="86"/>
    </row>
    <row r="52" spans="1:6" x14ac:dyDescent="0.25">
      <c r="A52" s="78"/>
      <c r="B52" s="83"/>
      <c r="C52" s="83"/>
      <c r="D52" s="86"/>
    </row>
    <row r="53" spans="1:6" x14ac:dyDescent="0.25">
      <c r="A53" s="78"/>
      <c r="B53" s="83"/>
      <c r="C53" s="83"/>
      <c r="D53" s="86"/>
    </row>
    <row r="54" spans="1:6" x14ac:dyDescent="0.25">
      <c r="A54" s="78"/>
      <c r="B54" s="83"/>
      <c r="C54" s="83"/>
      <c r="D54" s="86"/>
    </row>
    <row r="55" spans="1:6" x14ac:dyDescent="0.25">
      <c r="A55" s="78"/>
      <c r="B55" s="83"/>
      <c r="C55" s="83"/>
      <c r="D55" s="86"/>
    </row>
    <row r="56" spans="1:6" s="131" customFormat="1" x14ac:dyDescent="0.25">
      <c r="A56" s="130"/>
      <c r="B56" s="172" t="s">
        <v>398</v>
      </c>
      <c r="C56" s="173">
        <f>COUNTA(C48:C55)</f>
        <v>1</v>
      </c>
      <c r="D56" s="173">
        <f>COUNTIF(D48:D55,"Да")</f>
        <v>0</v>
      </c>
    </row>
    <row r="57" spans="1:6" ht="35.25" customHeight="1" x14ac:dyDescent="0.25">
      <c r="A57" s="293" t="s">
        <v>396</v>
      </c>
      <c r="B57" s="293"/>
      <c r="C57" s="293"/>
      <c r="D57" s="293"/>
      <c r="E57" s="79"/>
      <c r="F57" s="79"/>
    </row>
    <row r="58" spans="1:6" ht="88.5" customHeight="1" x14ac:dyDescent="0.25">
      <c r="A58" s="294" t="s">
        <v>354</v>
      </c>
      <c r="B58" s="294"/>
      <c r="C58" s="294"/>
      <c r="D58" s="294"/>
    </row>
    <row r="59" spans="1:6" ht="55.5" customHeight="1" x14ac:dyDescent="0.25">
      <c r="A59" s="289" t="s">
        <v>264</v>
      </c>
      <c r="B59" s="289"/>
      <c r="C59" s="289"/>
      <c r="D59" s="289"/>
    </row>
    <row r="60" spans="1:6" ht="72.75" customHeight="1" x14ac:dyDescent="0.25">
      <c r="A60" s="289" t="s">
        <v>353</v>
      </c>
      <c r="B60" s="289"/>
      <c r="C60" s="289"/>
      <c r="D60" s="289"/>
    </row>
  </sheetData>
  <mergeCells count="14">
    <mergeCell ref="A37:D37"/>
    <mergeCell ref="A4:A5"/>
    <mergeCell ref="B4:B5"/>
    <mergeCell ref="C4:C5"/>
    <mergeCell ref="A1:D1"/>
    <mergeCell ref="A2:D2"/>
    <mergeCell ref="A7:D7"/>
    <mergeCell ref="A17:D17"/>
    <mergeCell ref="A27:D27"/>
    <mergeCell ref="A59:D59"/>
    <mergeCell ref="A60:D60"/>
    <mergeCell ref="A47:D47"/>
    <mergeCell ref="A57:D57"/>
    <mergeCell ref="A58:D58"/>
  </mergeCells>
  <dataValidations count="3">
    <dataValidation type="list" allowBlank="1" showInputMessage="1" showErrorMessage="1" sqref="D5">
      <formula1>Дата</formula1>
    </dataValidation>
    <dataValidation type="list" allowBlank="1" showInputMessage="1" showErrorMessage="1" sqref="D38:D45 D8:D15 D18:D25 D28:D35 D48:D55">
      <formula1>Список</formula1>
    </dataValidation>
    <dataValidation type="list" allowBlank="1" showInputMessage="1" showErrorMessage="1" sqref="C38:C45 C8:C15 C18:C25 C28:C35 C48:C55">
      <formula1>Перечень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workbookViewId="0">
      <pane ySplit="6" topLeftCell="A7" activePane="bottomLeft" state="frozen"/>
      <selection activeCell="A9" sqref="A9:L9"/>
      <selection pane="bottomLeft" activeCell="L21" sqref="L21"/>
    </sheetView>
  </sheetViews>
  <sheetFormatPr defaultRowHeight="15.75" x14ac:dyDescent="0.25"/>
  <cols>
    <col min="1" max="1" width="5.7109375" style="65" customWidth="1"/>
    <col min="2" max="2" width="43.5703125" style="65" customWidth="1"/>
    <col min="3" max="4" width="34.5703125" style="65" customWidth="1"/>
    <col min="5" max="16384" width="9.140625" style="65"/>
  </cols>
  <sheetData>
    <row r="1" spans="1:4" ht="16.5" x14ac:dyDescent="0.25">
      <c r="A1" s="295" t="s">
        <v>266</v>
      </c>
      <c r="B1" s="295"/>
      <c r="C1" s="295"/>
      <c r="D1" s="295"/>
    </row>
    <row r="2" spans="1:4" ht="16.5" x14ac:dyDescent="0.25">
      <c r="A2" s="295" t="s">
        <v>265</v>
      </c>
      <c r="B2" s="295"/>
      <c r="C2" s="295"/>
      <c r="D2" s="295"/>
    </row>
    <row r="3" spans="1:4" ht="16.5" x14ac:dyDescent="0.25">
      <c r="A3" s="295" t="s">
        <v>269</v>
      </c>
      <c r="B3" s="295"/>
      <c r="C3" s="295"/>
      <c r="D3" s="295"/>
    </row>
    <row r="5" spans="1:4" ht="94.5" x14ac:dyDescent="0.25">
      <c r="A5" s="110" t="s">
        <v>29</v>
      </c>
      <c r="B5" s="110" t="s">
        <v>267</v>
      </c>
      <c r="C5" s="110" t="s">
        <v>317</v>
      </c>
      <c r="D5" s="110" t="s">
        <v>318</v>
      </c>
    </row>
    <row r="6" spans="1:4" x14ac:dyDescent="0.25">
      <c r="A6" s="54">
        <v>1</v>
      </c>
      <c r="B6" s="54">
        <v>2</v>
      </c>
      <c r="C6" s="54">
        <v>3</v>
      </c>
      <c r="D6" s="54">
        <v>4</v>
      </c>
    </row>
    <row r="7" spans="1:4" x14ac:dyDescent="0.25">
      <c r="A7" s="298" t="s">
        <v>184</v>
      </c>
      <c r="B7" s="299"/>
      <c r="C7" s="299"/>
      <c r="D7" s="300"/>
    </row>
    <row r="8" spans="1:4" ht="31.5" x14ac:dyDescent="0.25">
      <c r="A8" s="78">
        <v>1</v>
      </c>
      <c r="B8" s="139" t="s">
        <v>355</v>
      </c>
      <c r="C8" s="116">
        <v>2658</v>
      </c>
      <c r="D8" s="115">
        <v>76</v>
      </c>
    </row>
    <row r="9" spans="1:4" ht="31.5" x14ac:dyDescent="0.25">
      <c r="A9" s="78">
        <v>2</v>
      </c>
      <c r="B9" s="139" t="s">
        <v>356</v>
      </c>
      <c r="C9" s="116">
        <v>5215</v>
      </c>
      <c r="D9" s="115">
        <v>94</v>
      </c>
    </row>
    <row r="10" spans="1:4" ht="47.25" x14ac:dyDescent="0.25">
      <c r="A10" s="78">
        <v>3</v>
      </c>
      <c r="B10" s="139" t="s">
        <v>357</v>
      </c>
      <c r="C10" s="116">
        <v>4737</v>
      </c>
      <c r="D10" s="115">
        <v>351</v>
      </c>
    </row>
    <row r="11" spans="1:4" ht="47.25" x14ac:dyDescent="0.25">
      <c r="A11" s="78">
        <v>4</v>
      </c>
      <c r="B11" s="139" t="s">
        <v>358</v>
      </c>
      <c r="C11" s="115"/>
      <c r="D11" s="115"/>
    </row>
    <row r="12" spans="1:4" ht="47.25" x14ac:dyDescent="0.25">
      <c r="A12" s="78">
        <v>5</v>
      </c>
      <c r="B12" s="139" t="s">
        <v>359</v>
      </c>
      <c r="C12" s="116">
        <v>615</v>
      </c>
      <c r="D12" s="115">
        <v>0</v>
      </c>
    </row>
    <row r="13" spans="1:4" s="131" customFormat="1" ht="31.5" x14ac:dyDescent="0.25">
      <c r="A13" s="130">
        <v>6</v>
      </c>
      <c r="B13" s="66" t="s">
        <v>360</v>
      </c>
      <c r="C13" s="115"/>
      <c r="D13" s="115"/>
    </row>
    <row r="14" spans="1:4" x14ac:dyDescent="0.25">
      <c r="A14" s="298" t="s">
        <v>148</v>
      </c>
      <c r="B14" s="299"/>
      <c r="C14" s="299"/>
      <c r="D14" s="300"/>
    </row>
    <row r="15" spans="1:4" x14ac:dyDescent="0.25">
      <c r="A15" s="78">
        <v>1</v>
      </c>
      <c r="B15" s="139" t="s">
        <v>361</v>
      </c>
      <c r="C15" s="116">
        <v>2853</v>
      </c>
      <c r="D15" s="116"/>
    </row>
    <row r="16" spans="1:4" x14ac:dyDescent="0.25">
      <c r="A16" s="78">
        <v>2</v>
      </c>
      <c r="B16" s="139" t="s">
        <v>362</v>
      </c>
      <c r="C16" s="116">
        <v>5225</v>
      </c>
      <c r="D16" s="116"/>
    </row>
    <row r="17" spans="1:4" x14ac:dyDescent="0.25">
      <c r="A17" s="78">
        <v>3</v>
      </c>
      <c r="B17" s="139" t="s">
        <v>363</v>
      </c>
      <c r="C17" s="116">
        <v>4800</v>
      </c>
      <c r="D17" s="116"/>
    </row>
    <row r="18" spans="1:4" x14ac:dyDescent="0.25">
      <c r="A18" s="78">
        <v>4</v>
      </c>
      <c r="B18" s="139" t="s">
        <v>364</v>
      </c>
      <c r="C18" s="116">
        <v>27750</v>
      </c>
      <c r="D18" s="116"/>
    </row>
    <row r="19" spans="1:4" ht="47.25" x14ac:dyDescent="0.25">
      <c r="A19" s="78">
        <v>5</v>
      </c>
      <c r="B19" s="139" t="s">
        <v>365</v>
      </c>
      <c r="C19" s="116">
        <v>0</v>
      </c>
      <c r="D19" s="116"/>
    </row>
    <row r="20" spans="1:4" x14ac:dyDescent="0.25">
      <c r="A20" s="298" t="s">
        <v>150</v>
      </c>
      <c r="B20" s="299"/>
      <c r="C20" s="299"/>
      <c r="D20" s="300"/>
    </row>
    <row r="21" spans="1:4" ht="31.5" x14ac:dyDescent="0.25">
      <c r="A21" s="78">
        <v>1</v>
      </c>
      <c r="B21" s="83" t="s">
        <v>366</v>
      </c>
      <c r="C21" s="116">
        <v>790</v>
      </c>
      <c r="D21" s="116"/>
    </row>
    <row r="22" spans="1:4" ht="47.25" x14ac:dyDescent="0.25">
      <c r="A22" s="78">
        <v>2</v>
      </c>
      <c r="B22" s="139" t="s">
        <v>367</v>
      </c>
      <c r="C22" s="116">
        <v>0</v>
      </c>
      <c r="D22" s="116"/>
    </row>
    <row r="23" spans="1:4" x14ac:dyDescent="0.25">
      <c r="A23" s="298" t="s">
        <v>147</v>
      </c>
      <c r="B23" s="299"/>
      <c r="C23" s="299"/>
      <c r="D23" s="300"/>
    </row>
    <row r="24" spans="1:4" ht="47.25" x14ac:dyDescent="0.25">
      <c r="A24" s="78">
        <v>1</v>
      </c>
      <c r="B24" s="83" t="s">
        <v>368</v>
      </c>
      <c r="C24" s="116"/>
      <c r="D24" s="116"/>
    </row>
    <row r="25" spans="1:4" ht="31.5" x14ac:dyDescent="0.25">
      <c r="A25" s="78">
        <v>2</v>
      </c>
      <c r="B25" s="83" t="s">
        <v>369</v>
      </c>
      <c r="C25" s="116"/>
      <c r="D25" s="116"/>
    </row>
    <row r="26" spans="1:4" ht="47.25" x14ac:dyDescent="0.25">
      <c r="A26" s="78">
        <v>3</v>
      </c>
      <c r="B26" s="83" t="s">
        <v>370</v>
      </c>
      <c r="C26" s="116"/>
      <c r="D26" s="116"/>
    </row>
    <row r="27" spans="1:4" x14ac:dyDescent="0.25">
      <c r="A27" s="298" t="s">
        <v>149</v>
      </c>
      <c r="B27" s="299"/>
      <c r="C27" s="299"/>
      <c r="D27" s="300"/>
    </row>
    <row r="28" spans="1:4" x14ac:dyDescent="0.25">
      <c r="A28" s="78">
        <v>1</v>
      </c>
      <c r="B28" s="83" t="s">
        <v>371</v>
      </c>
      <c r="C28" s="116"/>
      <c r="D28" s="116"/>
    </row>
    <row r="29" spans="1:4" x14ac:dyDescent="0.25">
      <c r="A29" s="78">
        <v>2</v>
      </c>
      <c r="B29" s="83" t="s">
        <v>372</v>
      </c>
      <c r="C29" s="116"/>
      <c r="D29" s="116"/>
    </row>
    <row r="30" spans="1:4" x14ac:dyDescent="0.25">
      <c r="A30" s="78">
        <v>3</v>
      </c>
      <c r="B30" s="83" t="s">
        <v>373</v>
      </c>
      <c r="C30" s="116"/>
      <c r="D30" s="116"/>
    </row>
    <row r="31" spans="1:4" ht="31.5" x14ac:dyDescent="0.25">
      <c r="A31" s="78">
        <v>4</v>
      </c>
      <c r="B31" s="83" t="s">
        <v>374</v>
      </c>
      <c r="C31" s="116"/>
      <c r="D31" s="116"/>
    </row>
    <row r="32" spans="1:4" ht="31.5" x14ac:dyDescent="0.25">
      <c r="A32" s="78">
        <v>5</v>
      </c>
      <c r="B32" s="83" t="s">
        <v>375</v>
      </c>
      <c r="C32" s="116"/>
      <c r="D32" s="116"/>
    </row>
    <row r="33" spans="1:4" ht="47.25" x14ac:dyDescent="0.25">
      <c r="A33" s="78">
        <v>6</v>
      </c>
      <c r="B33" s="83" t="s">
        <v>376</v>
      </c>
      <c r="C33" s="116"/>
      <c r="D33" s="116"/>
    </row>
    <row r="34" spans="1:4" s="170" customFormat="1" x14ac:dyDescent="0.25">
      <c r="A34" s="296" t="s">
        <v>157</v>
      </c>
      <c r="B34" s="297"/>
      <c r="C34" s="171">
        <f>SUM(C8:C13,C15:C19,C21:C22,C24:C26,C28:C33)</f>
        <v>54643</v>
      </c>
      <c r="D34" s="171">
        <f>SUM(D8:D13,D15:D19,D21:D22,D24:D26,D28:D33)</f>
        <v>521</v>
      </c>
    </row>
  </sheetData>
  <mergeCells count="9">
    <mergeCell ref="A34:B34"/>
    <mergeCell ref="A27:D27"/>
    <mergeCell ref="A20:D20"/>
    <mergeCell ref="A1:D1"/>
    <mergeCell ref="A2:D2"/>
    <mergeCell ref="A23:D23"/>
    <mergeCell ref="A3:D3"/>
    <mergeCell ref="A7:D7"/>
    <mergeCell ref="A14:D14"/>
  </mergeCells>
  <dataValidations count="1">
    <dataValidation type="list" allowBlank="1" showInputMessage="1" showErrorMessage="1" sqref="A3:D3">
      <formula1>Период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scale="8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view="pageBreakPreview" zoomScale="90" zoomScaleSheetLayoutView="90" workbookViewId="0">
      <pane ySplit="6" topLeftCell="A7" activePane="bottomLeft" state="frozen"/>
      <selection activeCell="A9" sqref="A9:L9"/>
      <selection pane="bottomLeft" activeCell="G24" sqref="G24"/>
    </sheetView>
  </sheetViews>
  <sheetFormatPr defaultRowHeight="15" x14ac:dyDescent="0.25"/>
  <cols>
    <col min="1" max="1" width="5" style="117" customWidth="1"/>
    <col min="2" max="2" width="63.85546875" style="117" customWidth="1"/>
    <col min="3" max="4" width="9.42578125" style="117" customWidth="1"/>
    <col min="5" max="5" width="13.28515625" style="117" bestFit="1" customWidth="1"/>
    <col min="6" max="6" width="12.5703125" style="117" customWidth="1"/>
    <col min="7" max="8" width="9.42578125" style="117" customWidth="1"/>
    <col min="9" max="9" width="13.28515625" style="117" customWidth="1"/>
    <col min="10" max="10" width="12.5703125" style="117" customWidth="1"/>
    <col min="11" max="12" width="9.42578125" style="117" customWidth="1"/>
    <col min="13" max="13" width="13.28515625" style="117" customWidth="1"/>
    <col min="14" max="14" width="12.5703125" style="117" customWidth="1"/>
    <col min="15" max="16384" width="9.140625" style="117"/>
  </cols>
  <sheetData>
    <row r="1" spans="1:14" s="118" customFormat="1" ht="19.5" x14ac:dyDescent="0.25">
      <c r="A1" s="305" t="s">
        <v>377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</row>
    <row r="2" spans="1:14" s="118" customFormat="1" x14ac:dyDescent="0.25">
      <c r="A2" s="119"/>
      <c r="B2" s="120"/>
      <c r="C2" s="119"/>
      <c r="D2" s="119"/>
      <c r="E2" s="119"/>
      <c r="F2" s="119"/>
      <c r="G2" s="119"/>
      <c r="H2" s="119"/>
      <c r="I2" s="119"/>
      <c r="J2" s="119"/>
    </row>
    <row r="3" spans="1:14" s="111" customFormat="1" ht="15.75" customHeight="1" x14ac:dyDescent="0.25">
      <c r="A3" s="308" t="s">
        <v>29</v>
      </c>
      <c r="B3" s="311" t="s">
        <v>319</v>
      </c>
      <c r="C3" s="302" t="s">
        <v>320</v>
      </c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4"/>
    </row>
    <row r="4" spans="1:14" s="111" customFormat="1" ht="15.75" x14ac:dyDescent="0.25">
      <c r="A4" s="309"/>
      <c r="B4" s="312"/>
      <c r="C4" s="302" t="s">
        <v>43</v>
      </c>
      <c r="D4" s="303"/>
      <c r="E4" s="303"/>
      <c r="F4" s="304"/>
      <c r="G4" s="306" t="s">
        <v>155</v>
      </c>
      <c r="H4" s="303"/>
      <c r="I4" s="303"/>
      <c r="J4" s="307"/>
      <c r="K4" s="302" t="s">
        <v>159</v>
      </c>
      <c r="L4" s="303"/>
      <c r="M4" s="303"/>
      <c r="N4" s="304"/>
    </row>
    <row r="5" spans="1:14" s="111" customFormat="1" ht="45" x14ac:dyDescent="0.25">
      <c r="A5" s="310"/>
      <c r="B5" s="313"/>
      <c r="C5" s="155" t="s">
        <v>334</v>
      </c>
      <c r="D5" s="140" t="s">
        <v>49</v>
      </c>
      <c r="E5" s="140" t="s">
        <v>335</v>
      </c>
      <c r="F5" s="156" t="s">
        <v>51</v>
      </c>
      <c r="G5" s="148" t="s">
        <v>334</v>
      </c>
      <c r="H5" s="140" t="s">
        <v>49</v>
      </c>
      <c r="I5" s="140" t="s">
        <v>335</v>
      </c>
      <c r="J5" s="164" t="s">
        <v>51</v>
      </c>
      <c r="K5" s="155" t="s">
        <v>334</v>
      </c>
      <c r="L5" s="140" t="s">
        <v>49</v>
      </c>
      <c r="M5" s="140" t="s">
        <v>335</v>
      </c>
      <c r="N5" s="156" t="s">
        <v>51</v>
      </c>
    </row>
    <row r="6" spans="1:14" s="111" customFormat="1" ht="15.75" x14ac:dyDescent="0.25">
      <c r="A6" s="48">
        <v>1</v>
      </c>
      <c r="B6" s="147">
        <v>2</v>
      </c>
      <c r="C6" s="155">
        <v>3</v>
      </c>
      <c r="D6" s="140">
        <v>4</v>
      </c>
      <c r="E6" s="140">
        <v>5</v>
      </c>
      <c r="F6" s="157">
        <v>6</v>
      </c>
      <c r="G6" s="148">
        <v>7</v>
      </c>
      <c r="H6" s="140">
        <v>8</v>
      </c>
      <c r="I6" s="140">
        <v>9</v>
      </c>
      <c r="J6" s="147">
        <v>10</v>
      </c>
      <c r="K6" s="155">
        <v>11</v>
      </c>
      <c r="L6" s="140">
        <v>12</v>
      </c>
      <c r="M6" s="140">
        <v>13</v>
      </c>
      <c r="N6" s="157">
        <v>14</v>
      </c>
    </row>
    <row r="7" spans="1:14" s="111" customFormat="1" ht="31.5" x14ac:dyDescent="0.25">
      <c r="A7" s="121">
        <v>1</v>
      </c>
      <c r="B7" s="138" t="s">
        <v>321</v>
      </c>
      <c r="C7" s="158">
        <f>SUM(D7:F7)</f>
        <v>11</v>
      </c>
      <c r="D7" s="122">
        <f>SUM(D9:D10)</f>
        <v>0</v>
      </c>
      <c r="E7" s="122">
        <f t="shared" ref="E7:F7" si="0">SUM(E9:E10)</f>
        <v>11</v>
      </c>
      <c r="F7" s="159">
        <f t="shared" si="0"/>
        <v>0</v>
      </c>
      <c r="G7" s="152">
        <f>SUM(H7:J7)</f>
        <v>0</v>
      </c>
      <c r="H7" s="122">
        <f>SUM(H9:H10)</f>
        <v>0</v>
      </c>
      <c r="I7" s="122">
        <f t="shared" ref="I7:N7" si="1">SUM(I9:I10)</f>
        <v>0</v>
      </c>
      <c r="J7" s="165">
        <f t="shared" si="1"/>
        <v>0</v>
      </c>
      <c r="K7" s="158">
        <f>SUM(L7:N7)</f>
        <v>0</v>
      </c>
      <c r="L7" s="122">
        <f>SUM(L9:L10)</f>
        <v>0</v>
      </c>
      <c r="M7" s="122">
        <f>SUM(M9:M10)</f>
        <v>0</v>
      </c>
      <c r="N7" s="159">
        <f t="shared" si="1"/>
        <v>0</v>
      </c>
    </row>
    <row r="8" spans="1:14" s="111" customFormat="1" ht="15.75" x14ac:dyDescent="0.25">
      <c r="A8" s="123"/>
      <c r="B8" s="149" t="s">
        <v>145</v>
      </c>
      <c r="C8" s="160"/>
      <c r="D8" s="124"/>
      <c r="E8" s="124"/>
      <c r="F8" s="161"/>
      <c r="G8" s="153"/>
      <c r="H8" s="124"/>
      <c r="I8" s="124"/>
      <c r="J8" s="166"/>
      <c r="K8" s="160"/>
      <c r="L8" s="124"/>
      <c r="M8" s="124"/>
      <c r="N8" s="161"/>
    </row>
    <row r="9" spans="1:14" s="111" customFormat="1" ht="15.75" x14ac:dyDescent="0.25">
      <c r="A9" s="125"/>
      <c r="B9" s="150" t="s">
        <v>326</v>
      </c>
      <c r="C9" s="162">
        <f>SUM(D9:F9)</f>
        <v>10</v>
      </c>
      <c r="D9" s="126"/>
      <c r="E9" s="126">
        <v>10</v>
      </c>
      <c r="F9" s="163"/>
      <c r="G9" s="154">
        <f>SUM(H9:J9)</f>
        <v>0</v>
      </c>
      <c r="H9" s="126"/>
      <c r="I9" s="126"/>
      <c r="J9" s="167"/>
      <c r="K9" s="162">
        <f>SUM(L9:N9)</f>
        <v>0</v>
      </c>
      <c r="L9" s="126"/>
      <c r="M9" s="126"/>
      <c r="N9" s="163"/>
    </row>
    <row r="10" spans="1:14" s="111" customFormat="1" ht="15.75" x14ac:dyDescent="0.25">
      <c r="A10" s="125"/>
      <c r="B10" s="150" t="s">
        <v>327</v>
      </c>
      <c r="C10" s="162">
        <f>SUM(D10:F10)</f>
        <v>1</v>
      </c>
      <c r="D10" s="126"/>
      <c r="E10" s="126">
        <v>1</v>
      </c>
      <c r="F10" s="163"/>
      <c r="G10" s="154">
        <f>SUM(H10:J10)</f>
        <v>0</v>
      </c>
      <c r="H10" s="126"/>
      <c r="I10" s="126"/>
      <c r="J10" s="167"/>
      <c r="K10" s="162">
        <f>SUM(L10:N10)</f>
        <v>0</v>
      </c>
      <c r="L10" s="126"/>
      <c r="M10" s="126"/>
      <c r="N10" s="163"/>
    </row>
    <row r="11" spans="1:14" s="111" customFormat="1" ht="63" x14ac:dyDescent="0.25">
      <c r="A11" s="121">
        <v>2</v>
      </c>
      <c r="B11" s="138" t="s">
        <v>328</v>
      </c>
      <c r="C11" s="158">
        <f>SUM(D11:F11)</f>
        <v>0</v>
      </c>
      <c r="D11" s="122">
        <f>SUM(D13:D14)</f>
        <v>0</v>
      </c>
      <c r="E11" s="122">
        <f t="shared" ref="E11:F11" si="2">SUM(E13:E14)</f>
        <v>0</v>
      </c>
      <c r="F11" s="159">
        <f t="shared" si="2"/>
        <v>0</v>
      </c>
      <c r="G11" s="152">
        <f>SUM(H11:J11)</f>
        <v>0</v>
      </c>
      <c r="H11" s="122">
        <f t="shared" ref="H11:J11" si="3">SUM(H13:H14)</f>
        <v>0</v>
      </c>
      <c r="I11" s="122">
        <f t="shared" si="3"/>
        <v>0</v>
      </c>
      <c r="J11" s="165">
        <f t="shared" si="3"/>
        <v>0</v>
      </c>
      <c r="K11" s="158">
        <f>SUM(L11:N11)</f>
        <v>0</v>
      </c>
      <c r="L11" s="122">
        <f t="shared" ref="L11:N11" si="4">SUM(L13:L14)</f>
        <v>0</v>
      </c>
      <c r="M11" s="122">
        <f t="shared" si="4"/>
        <v>0</v>
      </c>
      <c r="N11" s="159">
        <f t="shared" si="4"/>
        <v>0</v>
      </c>
    </row>
    <row r="12" spans="1:14" s="111" customFormat="1" ht="15.75" x14ac:dyDescent="0.25">
      <c r="A12" s="123"/>
      <c r="B12" s="149" t="s">
        <v>145</v>
      </c>
      <c r="C12" s="160"/>
      <c r="D12" s="124"/>
      <c r="E12" s="124"/>
      <c r="F12" s="161"/>
      <c r="G12" s="153"/>
      <c r="H12" s="124"/>
      <c r="I12" s="124"/>
      <c r="J12" s="166"/>
      <c r="K12" s="160"/>
      <c r="L12" s="124"/>
      <c r="M12" s="124"/>
      <c r="N12" s="161"/>
    </row>
    <row r="13" spans="1:14" s="111" customFormat="1" ht="15.75" x14ac:dyDescent="0.25">
      <c r="A13" s="125"/>
      <c r="B13" s="150" t="s">
        <v>326</v>
      </c>
      <c r="C13" s="162">
        <f>SUM(D13:F13)</f>
        <v>0</v>
      </c>
      <c r="D13" s="126"/>
      <c r="E13" s="126"/>
      <c r="F13" s="163"/>
      <c r="G13" s="154">
        <f>SUM(H13:J13)</f>
        <v>0</v>
      </c>
      <c r="H13" s="126"/>
      <c r="I13" s="126"/>
      <c r="J13" s="167"/>
      <c r="K13" s="162">
        <f>SUM(L13:N13)</f>
        <v>0</v>
      </c>
      <c r="L13" s="126"/>
      <c r="M13" s="126"/>
      <c r="N13" s="163"/>
    </row>
    <row r="14" spans="1:14" s="111" customFormat="1" ht="15.75" x14ac:dyDescent="0.25">
      <c r="A14" s="125"/>
      <c r="B14" s="150" t="s">
        <v>327</v>
      </c>
      <c r="C14" s="162">
        <f>SUM(D14:F14)</f>
        <v>0</v>
      </c>
      <c r="D14" s="126"/>
      <c r="E14" s="126"/>
      <c r="F14" s="163"/>
      <c r="G14" s="154">
        <f>SUM(H14:J14)</f>
        <v>0</v>
      </c>
      <c r="H14" s="126"/>
      <c r="I14" s="126"/>
      <c r="J14" s="167"/>
      <c r="K14" s="162">
        <f>SUM(L14:N14)</f>
        <v>0</v>
      </c>
      <c r="L14" s="126"/>
      <c r="M14" s="126"/>
      <c r="N14" s="163"/>
    </row>
    <row r="15" spans="1:14" s="111" customFormat="1" ht="31.5" x14ac:dyDescent="0.25">
      <c r="A15" s="121">
        <v>3</v>
      </c>
      <c r="B15" s="138" t="s">
        <v>322</v>
      </c>
      <c r="C15" s="158">
        <f>SUM(D15:F15)</f>
        <v>11</v>
      </c>
      <c r="D15" s="122">
        <f>SUM(D17:D18)</f>
        <v>0</v>
      </c>
      <c r="E15" s="122">
        <f t="shared" ref="E15:F15" si="5">SUM(E17:E18)</f>
        <v>11</v>
      </c>
      <c r="F15" s="159">
        <f t="shared" si="5"/>
        <v>0</v>
      </c>
      <c r="G15" s="152">
        <f>SUM(H15:J15)</f>
        <v>0</v>
      </c>
      <c r="H15" s="122">
        <f t="shared" ref="H15:J15" si="6">SUM(H17:H18)</f>
        <v>0</v>
      </c>
      <c r="I15" s="122">
        <f t="shared" si="6"/>
        <v>0</v>
      </c>
      <c r="J15" s="165">
        <f t="shared" si="6"/>
        <v>0</v>
      </c>
      <c r="K15" s="158">
        <f>SUM(L15:N15)</f>
        <v>0</v>
      </c>
      <c r="L15" s="122">
        <f t="shared" ref="L15:N15" si="7">SUM(L17:L18)</f>
        <v>0</v>
      </c>
      <c r="M15" s="122">
        <f t="shared" si="7"/>
        <v>0</v>
      </c>
      <c r="N15" s="159">
        <f t="shared" si="7"/>
        <v>0</v>
      </c>
    </row>
    <row r="16" spans="1:14" s="111" customFormat="1" ht="15.75" x14ac:dyDescent="0.25">
      <c r="A16" s="123"/>
      <c r="B16" s="149" t="s">
        <v>145</v>
      </c>
      <c r="C16" s="160"/>
      <c r="D16" s="124"/>
      <c r="E16" s="124"/>
      <c r="F16" s="161"/>
      <c r="G16" s="153"/>
      <c r="H16" s="124"/>
      <c r="I16" s="124"/>
      <c r="J16" s="166"/>
      <c r="K16" s="160"/>
      <c r="L16" s="124"/>
      <c r="M16" s="124"/>
      <c r="N16" s="161"/>
    </row>
    <row r="17" spans="1:14" s="111" customFormat="1" ht="15.75" x14ac:dyDescent="0.25">
      <c r="A17" s="125"/>
      <c r="B17" s="150" t="s">
        <v>326</v>
      </c>
      <c r="C17" s="162">
        <f t="shared" ref="C17:C18" si="8">SUM(D17:F17)</f>
        <v>10</v>
      </c>
      <c r="D17" s="126"/>
      <c r="E17" s="126">
        <v>10</v>
      </c>
      <c r="F17" s="163"/>
      <c r="G17" s="154">
        <f>SUM(H17:J17)</f>
        <v>0</v>
      </c>
      <c r="H17" s="126"/>
      <c r="I17" s="126"/>
      <c r="J17" s="167"/>
      <c r="K17" s="162">
        <f>SUM(L17:N17)</f>
        <v>0</v>
      </c>
      <c r="L17" s="126"/>
      <c r="M17" s="126"/>
      <c r="N17" s="163"/>
    </row>
    <row r="18" spans="1:14" s="111" customFormat="1" ht="15.75" x14ac:dyDescent="0.25">
      <c r="A18" s="125"/>
      <c r="B18" s="150" t="s">
        <v>327</v>
      </c>
      <c r="C18" s="162">
        <f t="shared" si="8"/>
        <v>1</v>
      </c>
      <c r="D18" s="126"/>
      <c r="E18" s="126">
        <v>1</v>
      </c>
      <c r="F18" s="163"/>
      <c r="G18" s="154">
        <f>SUM(H18:J18)</f>
        <v>0</v>
      </c>
      <c r="H18" s="126"/>
      <c r="I18" s="126"/>
      <c r="J18" s="167"/>
      <c r="K18" s="162">
        <f>SUM(L18:N18)</f>
        <v>0</v>
      </c>
      <c r="L18" s="126"/>
      <c r="M18" s="126"/>
      <c r="N18" s="163"/>
    </row>
    <row r="19" spans="1:14" s="111" customFormat="1" ht="15.75" x14ac:dyDescent="0.25">
      <c r="A19" s="121">
        <v>4</v>
      </c>
      <c r="B19" s="138" t="s">
        <v>323</v>
      </c>
      <c r="C19" s="158"/>
      <c r="D19" s="122"/>
      <c r="E19" s="122"/>
      <c r="F19" s="159"/>
      <c r="G19" s="152"/>
      <c r="H19" s="122"/>
      <c r="I19" s="122"/>
      <c r="J19" s="165"/>
      <c r="K19" s="158"/>
      <c r="L19" s="122"/>
      <c r="M19" s="122"/>
      <c r="N19" s="159"/>
    </row>
    <row r="20" spans="1:14" s="111" customFormat="1" ht="15.75" x14ac:dyDescent="0.25">
      <c r="A20" s="123"/>
      <c r="B20" s="149" t="s">
        <v>324</v>
      </c>
      <c r="C20" s="160"/>
      <c r="D20" s="124"/>
      <c r="E20" s="124"/>
      <c r="F20" s="161"/>
      <c r="G20" s="153"/>
      <c r="H20" s="124"/>
      <c r="I20" s="124"/>
      <c r="J20" s="166"/>
      <c r="K20" s="160"/>
      <c r="L20" s="124"/>
      <c r="M20" s="124"/>
      <c r="N20" s="161"/>
    </row>
    <row r="21" spans="1:14" s="111" customFormat="1" ht="15.75" x14ac:dyDescent="0.25">
      <c r="A21" s="125"/>
      <c r="B21" s="150" t="s">
        <v>329</v>
      </c>
      <c r="C21" s="162"/>
      <c r="D21" s="126"/>
      <c r="E21" s="126">
        <v>154.9</v>
      </c>
      <c r="F21" s="163"/>
      <c r="G21" s="154"/>
      <c r="H21" s="126"/>
      <c r="I21" s="126"/>
      <c r="J21" s="167"/>
      <c r="K21" s="162"/>
      <c r="L21" s="126"/>
      <c r="M21" s="126"/>
      <c r="N21" s="163"/>
    </row>
    <row r="22" spans="1:14" s="111" customFormat="1" ht="15.75" x14ac:dyDescent="0.25">
      <c r="A22" s="125"/>
      <c r="B22" s="151" t="s">
        <v>330</v>
      </c>
      <c r="C22" s="162"/>
      <c r="D22" s="126"/>
      <c r="E22" s="126">
        <v>125.53</v>
      </c>
      <c r="F22" s="163"/>
      <c r="G22" s="154"/>
      <c r="H22" s="126"/>
      <c r="I22" s="126"/>
      <c r="J22" s="167"/>
      <c r="K22" s="162"/>
      <c r="L22" s="126"/>
      <c r="M22" s="126"/>
      <c r="N22" s="163"/>
    </row>
    <row r="23" spans="1:14" s="111" customFormat="1" ht="15.75" x14ac:dyDescent="0.25">
      <c r="A23" s="121">
        <v>5</v>
      </c>
      <c r="B23" s="138" t="s">
        <v>325</v>
      </c>
      <c r="C23" s="158"/>
      <c r="D23" s="122"/>
      <c r="E23" s="122"/>
      <c r="F23" s="159"/>
      <c r="G23" s="152"/>
      <c r="H23" s="122"/>
      <c r="I23" s="122"/>
      <c r="J23" s="165"/>
      <c r="K23" s="158"/>
      <c r="L23" s="122"/>
      <c r="M23" s="122"/>
      <c r="N23" s="159"/>
    </row>
    <row r="24" spans="1:14" s="111" customFormat="1" ht="15.75" x14ac:dyDescent="0.25">
      <c r="A24" s="123"/>
      <c r="B24" s="149" t="s">
        <v>324</v>
      </c>
      <c r="C24" s="160"/>
      <c r="D24" s="124"/>
      <c r="E24" s="124"/>
      <c r="F24" s="161"/>
      <c r="G24" s="153"/>
      <c r="H24" s="124"/>
      <c r="I24" s="124"/>
      <c r="J24" s="166"/>
      <c r="K24" s="160"/>
      <c r="L24" s="124"/>
      <c r="M24" s="124"/>
      <c r="N24" s="161"/>
    </row>
    <row r="25" spans="1:14" s="111" customFormat="1" ht="15.75" x14ac:dyDescent="0.25">
      <c r="A25" s="125"/>
      <c r="B25" s="150" t="s">
        <v>329</v>
      </c>
      <c r="C25" s="162"/>
      <c r="D25" s="126"/>
      <c r="E25" s="126">
        <v>129.76</v>
      </c>
      <c r="F25" s="163"/>
      <c r="G25" s="154"/>
      <c r="H25" s="126"/>
      <c r="I25" s="126"/>
      <c r="J25" s="167"/>
      <c r="K25" s="162"/>
      <c r="L25" s="126"/>
      <c r="M25" s="126"/>
      <c r="N25" s="163"/>
    </row>
    <row r="26" spans="1:14" s="111" customFormat="1" ht="15.75" x14ac:dyDescent="0.25">
      <c r="A26" s="125"/>
      <c r="B26" s="151" t="s">
        <v>330</v>
      </c>
      <c r="C26" s="162"/>
      <c r="D26" s="126"/>
      <c r="E26" s="126">
        <v>125.53</v>
      </c>
      <c r="F26" s="163"/>
      <c r="G26" s="154"/>
      <c r="H26" s="126"/>
      <c r="I26" s="126"/>
      <c r="J26" s="167"/>
      <c r="K26" s="162"/>
      <c r="L26" s="126"/>
      <c r="M26" s="126"/>
      <c r="N26" s="163"/>
    </row>
    <row r="27" spans="1:14" s="111" customFormat="1" ht="15.75" x14ac:dyDescent="0.25">
      <c r="A27" s="121">
        <v>6</v>
      </c>
      <c r="B27" s="138" t="s">
        <v>331</v>
      </c>
      <c r="C27" s="158"/>
      <c r="D27" s="122"/>
      <c r="E27" s="124">
        <v>141.87</v>
      </c>
      <c r="F27" s="159"/>
      <c r="G27" s="152"/>
      <c r="H27" s="122"/>
      <c r="I27" s="122"/>
      <c r="J27" s="165"/>
      <c r="K27" s="158"/>
      <c r="L27" s="122"/>
      <c r="M27" s="122"/>
      <c r="N27" s="159"/>
    </row>
    <row r="28" spans="1:14" s="111" customFormat="1" ht="15.75" x14ac:dyDescent="0.25">
      <c r="A28" s="123"/>
      <c r="B28" s="149" t="s">
        <v>145</v>
      </c>
      <c r="C28" s="160"/>
      <c r="D28" s="124"/>
      <c r="E28" s="124"/>
      <c r="F28" s="161"/>
      <c r="G28" s="153"/>
      <c r="H28" s="124"/>
      <c r="I28" s="124"/>
      <c r="J28" s="166"/>
      <c r="K28" s="160"/>
      <c r="L28" s="124"/>
      <c r="M28" s="124"/>
      <c r="N28" s="161"/>
    </row>
    <row r="29" spans="1:14" s="111" customFormat="1" ht="15.75" x14ac:dyDescent="0.25">
      <c r="A29" s="125"/>
      <c r="B29" s="150" t="s">
        <v>332</v>
      </c>
      <c r="C29" s="162"/>
      <c r="D29" s="126"/>
      <c r="E29" s="126">
        <v>142.88999999999999</v>
      </c>
      <c r="F29" s="163"/>
      <c r="G29" s="154"/>
      <c r="H29" s="126"/>
      <c r="I29" s="126"/>
      <c r="J29" s="167"/>
      <c r="K29" s="162"/>
      <c r="L29" s="126"/>
      <c r="M29" s="126"/>
      <c r="N29" s="163"/>
    </row>
    <row r="30" spans="1:14" s="111" customFormat="1" ht="31.5" x14ac:dyDescent="0.25">
      <c r="A30" s="125"/>
      <c r="B30" s="150" t="s">
        <v>333</v>
      </c>
      <c r="C30" s="162"/>
      <c r="D30" s="126"/>
      <c r="E30" s="126">
        <v>125.53</v>
      </c>
      <c r="F30" s="163"/>
      <c r="G30" s="154"/>
      <c r="H30" s="126"/>
      <c r="I30" s="126"/>
      <c r="J30" s="167"/>
      <c r="K30" s="162"/>
      <c r="L30" s="126"/>
      <c r="M30" s="126"/>
      <c r="N30" s="163"/>
    </row>
    <row r="31" spans="1:14" ht="41.25" customHeight="1" x14ac:dyDescent="0.25">
      <c r="A31" s="301" t="s">
        <v>378</v>
      </c>
      <c r="B31" s="301"/>
      <c r="C31" s="301"/>
      <c r="D31" s="301"/>
      <c r="E31" s="301"/>
      <c r="F31" s="301"/>
      <c r="G31" s="301"/>
      <c r="H31" s="301"/>
      <c r="I31" s="301"/>
      <c r="J31" s="301"/>
      <c r="K31" s="301"/>
      <c r="L31" s="301"/>
      <c r="M31" s="301"/>
      <c r="N31" s="301"/>
    </row>
  </sheetData>
  <mergeCells count="8">
    <mergeCell ref="A31:N31"/>
    <mergeCell ref="K4:N4"/>
    <mergeCell ref="C3:N3"/>
    <mergeCell ref="A1:N1"/>
    <mergeCell ref="G4:J4"/>
    <mergeCell ref="A3:A5"/>
    <mergeCell ref="B3:B5"/>
    <mergeCell ref="C4:F4"/>
  </mergeCells>
  <pageMargins left="0.39370078740157483" right="0.39370078740157483" top="0.59055118110236227" bottom="0.39370078740157483" header="0.31496062992125984" footer="0.31496062992125984"/>
  <pageSetup paperSize="9" scale="6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6"/>
  <sheetViews>
    <sheetView workbookViewId="0">
      <pane ySplit="4" topLeftCell="A11" activePane="bottomLeft" state="frozen"/>
      <selection activeCell="A9" sqref="A9:L9"/>
      <selection pane="bottomLeft" activeCell="D31" sqref="D31"/>
    </sheetView>
  </sheetViews>
  <sheetFormatPr defaultRowHeight="15.75" x14ac:dyDescent="0.25"/>
  <cols>
    <col min="1" max="1" width="10.7109375" style="49" bestFit="1" customWidth="1"/>
    <col min="2" max="2" width="11.28515625" style="49" bestFit="1" customWidth="1"/>
    <col min="3" max="3" width="10.140625" style="49" bestFit="1" customWidth="1"/>
    <col min="4" max="4" width="10.28515625" style="49" bestFit="1" customWidth="1"/>
    <col min="5" max="5" width="9.5703125" style="49" bestFit="1" customWidth="1"/>
    <col min="6" max="6" width="84.140625" style="49" customWidth="1"/>
    <col min="7" max="16384" width="9.140625" style="49"/>
  </cols>
  <sheetData>
    <row r="1" spans="1:12" ht="16.5" x14ac:dyDescent="0.25">
      <c r="A1" s="234" t="s">
        <v>193</v>
      </c>
      <c r="B1" s="234"/>
      <c r="C1" s="234"/>
      <c r="D1" s="234"/>
      <c r="E1" s="234"/>
      <c r="F1" s="234"/>
      <c r="G1" s="97"/>
      <c r="H1" s="97"/>
      <c r="I1" s="97"/>
      <c r="J1" s="97"/>
      <c r="K1" s="97"/>
      <c r="L1" s="97"/>
    </row>
    <row r="2" spans="1:12" ht="16.5" x14ac:dyDescent="0.25">
      <c r="A2" s="234" t="s">
        <v>198</v>
      </c>
      <c r="B2" s="234"/>
      <c r="C2" s="234"/>
      <c r="D2" s="234"/>
      <c r="E2" s="234"/>
      <c r="F2" s="234"/>
      <c r="G2" s="97"/>
      <c r="H2" s="97"/>
      <c r="I2" s="97"/>
      <c r="J2" s="97"/>
      <c r="K2" s="97"/>
      <c r="L2" s="97"/>
    </row>
    <row r="4" spans="1:12" ht="26.25" customHeight="1" x14ac:dyDescent="0.25">
      <c r="A4" s="98" t="s">
        <v>187</v>
      </c>
      <c r="B4" s="99" t="s">
        <v>188</v>
      </c>
      <c r="C4" s="98" t="s">
        <v>189</v>
      </c>
      <c r="D4" s="98" t="s">
        <v>190</v>
      </c>
      <c r="E4" s="81" t="s">
        <v>201</v>
      </c>
      <c r="F4" s="98" t="s">
        <v>192</v>
      </c>
    </row>
    <row r="5" spans="1:12" ht="67.5" customHeight="1" x14ac:dyDescent="0.25">
      <c r="A5" s="314" t="s">
        <v>191</v>
      </c>
      <c r="B5" s="99" t="s">
        <v>399</v>
      </c>
      <c r="C5" s="324"/>
      <c r="D5" s="317" t="s">
        <v>196</v>
      </c>
      <c r="E5" s="317"/>
      <c r="F5" s="326" t="s">
        <v>200</v>
      </c>
    </row>
    <row r="6" spans="1:12" ht="67.5" customHeight="1" x14ac:dyDescent="0.25">
      <c r="A6" s="316"/>
      <c r="B6" s="100" t="s">
        <v>400</v>
      </c>
      <c r="C6" s="325"/>
      <c r="D6" s="319"/>
      <c r="E6" s="319"/>
      <c r="F6" s="327"/>
    </row>
    <row r="7" spans="1:12" ht="17.25" customHeight="1" x14ac:dyDescent="0.25">
      <c r="A7" s="99" t="s">
        <v>236</v>
      </c>
      <c r="B7" s="323" t="s">
        <v>197</v>
      </c>
      <c r="C7" s="317" t="s">
        <v>196</v>
      </c>
      <c r="D7" s="317"/>
      <c r="E7" s="317" t="s">
        <v>196</v>
      </c>
      <c r="F7" s="320" t="s">
        <v>199</v>
      </c>
    </row>
    <row r="8" spans="1:12" ht="17.25" customHeight="1" x14ac:dyDescent="0.25">
      <c r="A8" s="101" t="s">
        <v>237</v>
      </c>
      <c r="B8" s="323"/>
      <c r="C8" s="318"/>
      <c r="D8" s="318"/>
      <c r="E8" s="318"/>
      <c r="F8" s="321"/>
    </row>
    <row r="9" spans="1:12" ht="17.25" customHeight="1" x14ac:dyDescent="0.25">
      <c r="A9" s="101" t="s">
        <v>194</v>
      </c>
      <c r="B9" s="323"/>
      <c r="C9" s="318"/>
      <c r="D9" s="318"/>
      <c r="E9" s="318"/>
      <c r="F9" s="321"/>
    </row>
    <row r="10" spans="1:12" ht="17.25" customHeight="1" x14ac:dyDescent="0.25">
      <c r="A10" s="101" t="s">
        <v>195</v>
      </c>
      <c r="B10" s="323"/>
      <c r="C10" s="318"/>
      <c r="D10" s="318"/>
      <c r="E10" s="318"/>
      <c r="F10" s="321"/>
    </row>
    <row r="11" spans="1:12" ht="32.25" customHeight="1" x14ac:dyDescent="0.25">
      <c r="A11" s="314" t="s">
        <v>238</v>
      </c>
      <c r="B11" s="99" t="s">
        <v>401</v>
      </c>
      <c r="C11" s="317"/>
      <c r="D11" s="317"/>
      <c r="E11" s="317"/>
      <c r="F11" s="320" t="s">
        <v>255</v>
      </c>
    </row>
    <row r="12" spans="1:12" ht="32.25" customHeight="1" x14ac:dyDescent="0.25">
      <c r="A12" s="315"/>
      <c r="B12" s="101" t="s">
        <v>402</v>
      </c>
      <c r="C12" s="318"/>
      <c r="D12" s="318"/>
      <c r="E12" s="318"/>
      <c r="F12" s="321"/>
    </row>
    <row r="13" spans="1:12" ht="32.25" customHeight="1" x14ac:dyDescent="0.25">
      <c r="A13" s="316"/>
      <c r="B13" s="100" t="s">
        <v>194</v>
      </c>
      <c r="C13" s="319"/>
      <c r="D13" s="319"/>
      <c r="E13" s="319"/>
      <c r="F13" s="322"/>
    </row>
    <row r="14" spans="1:12" ht="25.5" customHeight="1" x14ac:dyDescent="0.25">
      <c r="A14" s="314" t="s">
        <v>239</v>
      </c>
      <c r="B14" s="99" t="s">
        <v>403</v>
      </c>
      <c r="C14" s="317"/>
      <c r="D14" s="317"/>
      <c r="E14" s="317"/>
      <c r="F14" s="320" t="s">
        <v>256</v>
      </c>
    </row>
    <row r="15" spans="1:12" ht="25.5" customHeight="1" x14ac:dyDescent="0.25">
      <c r="A15" s="316"/>
      <c r="B15" s="100" t="s">
        <v>237</v>
      </c>
      <c r="C15" s="319"/>
      <c r="D15" s="319"/>
      <c r="E15" s="319"/>
      <c r="F15" s="322"/>
    </row>
    <row r="16" spans="1:12" ht="94.5" x14ac:dyDescent="0.25">
      <c r="A16" s="98" t="s">
        <v>240</v>
      </c>
      <c r="B16" s="98" t="s">
        <v>404</v>
      </c>
      <c r="C16" s="98"/>
      <c r="D16" s="98"/>
      <c r="E16" s="98"/>
      <c r="F16" s="187" t="s">
        <v>210</v>
      </c>
    </row>
    <row r="17" spans="1:6" x14ac:dyDescent="0.25">
      <c r="A17" s="102"/>
      <c r="B17" s="102"/>
      <c r="C17" s="102"/>
      <c r="D17" s="102"/>
      <c r="E17" s="102"/>
      <c r="F17" s="102"/>
    </row>
    <row r="18" spans="1:6" x14ac:dyDescent="0.25">
      <c r="A18" s="102"/>
      <c r="B18" s="102"/>
      <c r="C18" s="102"/>
      <c r="D18" s="102"/>
      <c r="E18" s="102"/>
      <c r="F18" s="102"/>
    </row>
    <row r="19" spans="1:6" x14ac:dyDescent="0.25">
      <c r="A19" s="102"/>
      <c r="B19" s="102"/>
      <c r="C19" s="102"/>
      <c r="D19" s="102"/>
      <c r="E19" s="102"/>
      <c r="F19" s="102"/>
    </row>
    <row r="20" spans="1:6" x14ac:dyDescent="0.25">
      <c r="A20" s="102"/>
      <c r="B20" s="102"/>
      <c r="C20" s="102"/>
      <c r="D20" s="102"/>
      <c r="E20" s="102"/>
      <c r="F20" s="102"/>
    </row>
    <row r="21" spans="1:6" x14ac:dyDescent="0.25">
      <c r="A21" s="102"/>
      <c r="B21" s="102"/>
      <c r="C21" s="102"/>
      <c r="D21" s="102"/>
      <c r="E21" s="102"/>
      <c r="F21" s="102"/>
    </row>
    <row r="22" spans="1:6" x14ac:dyDescent="0.25">
      <c r="A22" s="102"/>
      <c r="B22" s="102"/>
      <c r="C22" s="102"/>
      <c r="D22" s="102"/>
      <c r="E22" s="102"/>
      <c r="F22" s="102"/>
    </row>
    <row r="23" spans="1:6" x14ac:dyDescent="0.25">
      <c r="A23" s="102"/>
      <c r="B23" s="102"/>
      <c r="C23" s="102"/>
      <c r="D23" s="102"/>
      <c r="E23" s="102"/>
      <c r="F23" s="102"/>
    </row>
    <row r="24" spans="1:6" x14ac:dyDescent="0.25">
      <c r="A24" s="102"/>
      <c r="B24" s="102"/>
      <c r="C24" s="102"/>
      <c r="D24" s="102"/>
      <c r="E24" s="102"/>
      <c r="F24" s="102"/>
    </row>
    <row r="25" spans="1:6" x14ac:dyDescent="0.25">
      <c r="A25" s="102"/>
      <c r="B25" s="102"/>
      <c r="C25" s="102"/>
      <c r="D25" s="102"/>
      <c r="E25" s="102"/>
      <c r="F25" s="102"/>
    </row>
    <row r="26" spans="1:6" x14ac:dyDescent="0.25">
      <c r="A26" s="102"/>
      <c r="B26" s="102"/>
      <c r="C26" s="102"/>
      <c r="D26" s="102"/>
      <c r="E26" s="102"/>
      <c r="F26" s="102"/>
    </row>
    <row r="27" spans="1:6" x14ac:dyDescent="0.25">
      <c r="A27" s="102"/>
      <c r="B27" s="102"/>
      <c r="C27" s="102"/>
      <c r="D27" s="102"/>
      <c r="E27" s="102"/>
      <c r="F27" s="102"/>
    </row>
    <row r="28" spans="1:6" x14ac:dyDescent="0.25">
      <c r="A28" s="102"/>
      <c r="B28" s="102"/>
      <c r="C28" s="102"/>
      <c r="D28" s="102"/>
      <c r="E28" s="102"/>
      <c r="F28" s="102"/>
    </row>
    <row r="29" spans="1:6" x14ac:dyDescent="0.25">
      <c r="A29" s="102"/>
      <c r="B29" s="102"/>
      <c r="C29" s="102"/>
      <c r="D29" s="102"/>
      <c r="E29" s="102"/>
      <c r="F29" s="102"/>
    </row>
    <row r="30" spans="1:6" x14ac:dyDescent="0.25">
      <c r="A30" s="102"/>
      <c r="B30" s="102"/>
      <c r="C30" s="102"/>
      <c r="D30" s="102"/>
      <c r="E30" s="102"/>
      <c r="F30" s="102"/>
    </row>
    <row r="31" spans="1:6" x14ac:dyDescent="0.25">
      <c r="A31" s="102"/>
      <c r="B31" s="102"/>
      <c r="C31" s="102"/>
      <c r="D31" s="102"/>
      <c r="E31" s="102"/>
      <c r="F31" s="102"/>
    </row>
    <row r="32" spans="1:6" x14ac:dyDescent="0.25">
      <c r="A32" s="102"/>
      <c r="B32" s="102"/>
      <c r="C32" s="102"/>
      <c r="D32" s="102"/>
      <c r="E32" s="102"/>
      <c r="F32" s="102"/>
    </row>
    <row r="33" spans="1:6" x14ac:dyDescent="0.25">
      <c r="A33" s="102"/>
      <c r="B33" s="102"/>
      <c r="C33" s="102"/>
      <c r="D33" s="102"/>
      <c r="E33" s="102"/>
      <c r="F33" s="102"/>
    </row>
    <row r="34" spans="1:6" x14ac:dyDescent="0.25">
      <c r="A34" s="102"/>
      <c r="B34" s="102"/>
      <c r="C34" s="102"/>
      <c r="D34" s="102"/>
      <c r="E34" s="102"/>
      <c r="F34" s="102"/>
    </row>
    <row r="35" spans="1:6" x14ac:dyDescent="0.25">
      <c r="A35" s="102"/>
      <c r="B35" s="102"/>
      <c r="C35" s="102"/>
      <c r="D35" s="102"/>
      <c r="E35" s="102"/>
      <c r="F35" s="102"/>
    </row>
    <row r="36" spans="1:6" x14ac:dyDescent="0.25">
      <c r="A36" s="102"/>
      <c r="B36" s="102"/>
      <c r="C36" s="102"/>
      <c r="D36" s="102"/>
      <c r="E36" s="102"/>
      <c r="F36" s="102"/>
    </row>
    <row r="37" spans="1:6" x14ac:dyDescent="0.25">
      <c r="A37" s="102"/>
      <c r="B37" s="102"/>
      <c r="C37" s="102"/>
      <c r="D37" s="102"/>
      <c r="E37" s="102"/>
      <c r="F37" s="102"/>
    </row>
    <row r="38" spans="1:6" x14ac:dyDescent="0.25">
      <c r="A38" s="102"/>
      <c r="B38" s="102"/>
      <c r="C38" s="102"/>
      <c r="D38" s="102"/>
      <c r="E38" s="102"/>
      <c r="F38" s="102"/>
    </row>
    <row r="39" spans="1:6" x14ac:dyDescent="0.25">
      <c r="A39" s="102"/>
      <c r="B39" s="102"/>
      <c r="C39" s="102"/>
      <c r="D39" s="102"/>
      <c r="E39" s="102"/>
      <c r="F39" s="102"/>
    </row>
    <row r="40" spans="1:6" x14ac:dyDescent="0.25">
      <c r="A40" s="102"/>
      <c r="B40" s="102"/>
      <c r="C40" s="102"/>
      <c r="D40" s="102"/>
      <c r="E40" s="102"/>
      <c r="F40" s="102"/>
    </row>
    <row r="41" spans="1:6" x14ac:dyDescent="0.25">
      <c r="A41" s="102"/>
      <c r="B41" s="102"/>
      <c r="C41" s="102"/>
      <c r="D41" s="102"/>
      <c r="E41" s="102"/>
      <c r="F41" s="102"/>
    </row>
    <row r="42" spans="1:6" x14ac:dyDescent="0.25">
      <c r="A42" s="102"/>
      <c r="B42" s="102"/>
      <c r="C42" s="102"/>
      <c r="D42" s="102"/>
      <c r="E42" s="102"/>
      <c r="F42" s="102"/>
    </row>
    <row r="43" spans="1:6" x14ac:dyDescent="0.25">
      <c r="A43" s="102"/>
      <c r="B43" s="102"/>
      <c r="C43" s="102"/>
      <c r="D43" s="102"/>
      <c r="E43" s="102"/>
      <c r="F43" s="102"/>
    </row>
    <row r="44" spans="1:6" x14ac:dyDescent="0.25">
      <c r="A44" s="102"/>
      <c r="B44" s="102"/>
      <c r="C44" s="102"/>
      <c r="D44" s="102"/>
      <c r="E44" s="102"/>
      <c r="F44" s="102"/>
    </row>
    <row r="45" spans="1:6" x14ac:dyDescent="0.25">
      <c r="A45" s="102"/>
      <c r="B45" s="102"/>
      <c r="C45" s="102"/>
      <c r="D45" s="102"/>
      <c r="E45" s="102"/>
      <c r="F45" s="102"/>
    </row>
    <row r="46" spans="1:6" x14ac:dyDescent="0.25">
      <c r="A46" s="102"/>
      <c r="B46" s="102"/>
      <c r="C46" s="102"/>
      <c r="D46" s="102"/>
      <c r="E46" s="102"/>
      <c r="F46" s="102"/>
    </row>
    <row r="47" spans="1:6" x14ac:dyDescent="0.25">
      <c r="A47" s="102"/>
      <c r="B47" s="102"/>
      <c r="C47" s="102"/>
      <c r="D47" s="102"/>
      <c r="E47" s="102"/>
      <c r="F47" s="102"/>
    </row>
    <row r="48" spans="1:6" x14ac:dyDescent="0.25">
      <c r="A48" s="102"/>
      <c r="B48" s="102"/>
      <c r="C48" s="102"/>
      <c r="D48" s="102"/>
      <c r="E48" s="102"/>
      <c r="F48" s="102"/>
    </row>
    <row r="49" spans="1:6" x14ac:dyDescent="0.25">
      <c r="A49" s="102"/>
      <c r="B49" s="102"/>
      <c r="C49" s="102"/>
      <c r="D49" s="102"/>
      <c r="E49" s="102"/>
      <c r="F49" s="102"/>
    </row>
    <row r="50" spans="1:6" x14ac:dyDescent="0.25">
      <c r="A50" s="102"/>
      <c r="B50" s="102"/>
      <c r="C50" s="102"/>
      <c r="D50" s="102"/>
      <c r="E50" s="102"/>
      <c r="F50" s="102"/>
    </row>
    <row r="51" spans="1:6" x14ac:dyDescent="0.25">
      <c r="A51" s="102"/>
      <c r="B51" s="102"/>
      <c r="C51" s="102"/>
      <c r="D51" s="102"/>
      <c r="E51" s="102"/>
      <c r="F51" s="102"/>
    </row>
    <row r="52" spans="1:6" x14ac:dyDescent="0.25">
      <c r="A52" s="102"/>
      <c r="B52" s="102"/>
      <c r="C52" s="102"/>
      <c r="D52" s="102"/>
      <c r="E52" s="102"/>
      <c r="F52" s="102"/>
    </row>
    <row r="53" spans="1:6" x14ac:dyDescent="0.25">
      <c r="A53" s="102"/>
      <c r="B53" s="102"/>
      <c r="C53" s="102"/>
      <c r="D53" s="102"/>
      <c r="E53" s="102"/>
      <c r="F53" s="102"/>
    </row>
    <row r="54" spans="1:6" x14ac:dyDescent="0.25">
      <c r="A54" s="102"/>
      <c r="B54" s="102"/>
      <c r="C54" s="102"/>
      <c r="D54" s="102"/>
      <c r="E54" s="102"/>
      <c r="F54" s="102"/>
    </row>
    <row r="55" spans="1:6" x14ac:dyDescent="0.25">
      <c r="A55" s="102"/>
      <c r="B55" s="102"/>
      <c r="C55" s="102"/>
      <c r="D55" s="102"/>
      <c r="E55" s="102"/>
      <c r="F55" s="102"/>
    </row>
    <row r="56" spans="1:6" x14ac:dyDescent="0.25">
      <c r="A56" s="102"/>
      <c r="B56" s="102"/>
      <c r="C56" s="102"/>
      <c r="D56" s="102"/>
      <c r="E56" s="102"/>
      <c r="F56" s="102"/>
    </row>
    <row r="57" spans="1:6" x14ac:dyDescent="0.25">
      <c r="A57" s="102"/>
      <c r="B57" s="102"/>
      <c r="C57" s="102"/>
      <c r="D57" s="102"/>
      <c r="E57" s="102"/>
      <c r="F57" s="102"/>
    </row>
    <row r="58" spans="1:6" x14ac:dyDescent="0.25">
      <c r="A58" s="102"/>
      <c r="B58" s="102"/>
      <c r="C58" s="102"/>
      <c r="D58" s="102"/>
      <c r="E58" s="102"/>
      <c r="F58" s="102"/>
    </row>
    <row r="59" spans="1:6" x14ac:dyDescent="0.25">
      <c r="A59" s="102"/>
      <c r="B59" s="102"/>
      <c r="C59" s="102"/>
      <c r="D59" s="102"/>
      <c r="E59" s="102"/>
      <c r="F59" s="102"/>
    </row>
    <row r="60" spans="1:6" x14ac:dyDescent="0.25">
      <c r="A60" s="102"/>
      <c r="B60" s="102"/>
      <c r="C60" s="102"/>
      <c r="D60" s="102"/>
      <c r="E60" s="102"/>
      <c r="F60" s="102"/>
    </row>
    <row r="61" spans="1:6" x14ac:dyDescent="0.25">
      <c r="A61" s="102"/>
      <c r="B61" s="102"/>
      <c r="C61" s="102"/>
      <c r="D61" s="102"/>
      <c r="E61" s="102"/>
      <c r="F61" s="102"/>
    </row>
    <row r="62" spans="1:6" x14ac:dyDescent="0.25">
      <c r="A62" s="102"/>
      <c r="B62" s="102"/>
      <c r="C62" s="102"/>
      <c r="D62" s="102"/>
      <c r="E62" s="102"/>
      <c r="F62" s="102"/>
    </row>
    <row r="63" spans="1:6" x14ac:dyDescent="0.25">
      <c r="A63" s="102"/>
      <c r="B63" s="102"/>
      <c r="C63" s="102"/>
      <c r="D63" s="102"/>
      <c r="E63" s="102"/>
      <c r="F63" s="102"/>
    </row>
    <row r="64" spans="1:6" x14ac:dyDescent="0.25">
      <c r="A64" s="102"/>
      <c r="B64" s="102"/>
      <c r="C64" s="102"/>
      <c r="D64" s="102"/>
      <c r="E64" s="102"/>
      <c r="F64" s="102"/>
    </row>
    <row r="65" spans="1:6" x14ac:dyDescent="0.25">
      <c r="A65" s="102"/>
      <c r="B65" s="102"/>
      <c r="C65" s="102"/>
      <c r="D65" s="102"/>
      <c r="E65" s="102"/>
      <c r="F65" s="102"/>
    </row>
    <row r="66" spans="1:6" x14ac:dyDescent="0.25">
      <c r="A66" s="102"/>
      <c r="B66" s="102"/>
      <c r="C66" s="102"/>
      <c r="D66" s="102"/>
      <c r="E66" s="102"/>
      <c r="F66" s="102"/>
    </row>
    <row r="67" spans="1:6" x14ac:dyDescent="0.25">
      <c r="A67" s="102"/>
      <c r="B67" s="102"/>
      <c r="C67" s="102"/>
      <c r="D67" s="102"/>
      <c r="E67" s="102"/>
      <c r="F67" s="102"/>
    </row>
    <row r="68" spans="1:6" x14ac:dyDescent="0.25">
      <c r="A68" s="102"/>
      <c r="B68" s="102"/>
      <c r="C68" s="102"/>
      <c r="D68" s="102"/>
      <c r="E68" s="102"/>
      <c r="F68" s="102"/>
    </row>
    <row r="69" spans="1:6" x14ac:dyDescent="0.25">
      <c r="A69" s="102"/>
      <c r="B69" s="102"/>
      <c r="C69" s="102"/>
      <c r="D69" s="102"/>
      <c r="E69" s="102"/>
      <c r="F69" s="102"/>
    </row>
    <row r="70" spans="1:6" x14ac:dyDescent="0.25">
      <c r="A70" s="102"/>
      <c r="B70" s="102"/>
      <c r="C70" s="102"/>
      <c r="D70" s="102"/>
      <c r="E70" s="102"/>
      <c r="F70" s="102"/>
    </row>
    <row r="71" spans="1:6" x14ac:dyDescent="0.25">
      <c r="A71" s="102"/>
      <c r="B71" s="102"/>
      <c r="C71" s="102"/>
      <c r="D71" s="102"/>
      <c r="E71" s="102"/>
      <c r="F71" s="102"/>
    </row>
    <row r="72" spans="1:6" x14ac:dyDescent="0.25">
      <c r="A72" s="102"/>
      <c r="B72" s="102"/>
      <c r="C72" s="102"/>
      <c r="D72" s="102"/>
      <c r="E72" s="102"/>
      <c r="F72" s="102"/>
    </row>
    <row r="73" spans="1:6" x14ac:dyDescent="0.25">
      <c r="A73" s="102"/>
      <c r="B73" s="102"/>
      <c r="C73" s="102"/>
      <c r="D73" s="102"/>
      <c r="E73" s="102"/>
      <c r="F73" s="102"/>
    </row>
    <row r="74" spans="1:6" x14ac:dyDescent="0.25">
      <c r="A74" s="102"/>
      <c r="B74" s="102"/>
      <c r="C74" s="102"/>
      <c r="D74" s="102"/>
      <c r="E74" s="102"/>
      <c r="F74" s="102"/>
    </row>
    <row r="75" spans="1:6" x14ac:dyDescent="0.25">
      <c r="A75" s="102"/>
      <c r="B75" s="102"/>
      <c r="C75" s="102"/>
      <c r="D75" s="102"/>
      <c r="E75" s="102"/>
      <c r="F75" s="102"/>
    </row>
    <row r="76" spans="1:6" x14ac:dyDescent="0.25">
      <c r="A76" s="102"/>
      <c r="B76" s="102"/>
      <c r="C76" s="102"/>
      <c r="D76" s="102"/>
      <c r="E76" s="102"/>
      <c r="F76" s="102"/>
    </row>
  </sheetData>
  <mergeCells count="22">
    <mergeCell ref="A1:F1"/>
    <mergeCell ref="A2:F2"/>
    <mergeCell ref="B7:B10"/>
    <mergeCell ref="C7:C10"/>
    <mergeCell ref="D7:D10"/>
    <mergeCell ref="E7:E10"/>
    <mergeCell ref="F7:F10"/>
    <mergeCell ref="A5:A6"/>
    <mergeCell ref="C5:C6"/>
    <mergeCell ref="D5:D6"/>
    <mergeCell ref="E5:E6"/>
    <mergeCell ref="F5:F6"/>
    <mergeCell ref="A14:A15"/>
    <mergeCell ref="C14:C15"/>
    <mergeCell ref="D14:D15"/>
    <mergeCell ref="E14:E15"/>
    <mergeCell ref="F14:F15"/>
    <mergeCell ref="A11:A13"/>
    <mergeCell ref="C11:C13"/>
    <mergeCell ref="D11:D13"/>
    <mergeCell ref="E11:E13"/>
    <mergeCell ref="F11:F13"/>
  </mergeCells>
  <pageMargins left="0.59055118110236227" right="0.39370078740157483" top="0.39370078740157483" bottom="0.3937007874015748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16</vt:i4>
      </vt:variant>
    </vt:vector>
  </HeadingPairs>
  <TitlesOfParts>
    <vt:vector size="26" baseType="lpstr">
      <vt:lpstr>Титул</vt:lpstr>
      <vt:lpstr>Раздел I</vt:lpstr>
      <vt:lpstr>Раздел II</vt:lpstr>
      <vt:lpstr>Раздел III</vt:lpstr>
      <vt:lpstr>Раздел IV</vt:lpstr>
      <vt:lpstr>Раздел V</vt:lpstr>
      <vt:lpstr>Раздел VI</vt:lpstr>
      <vt:lpstr>Раздел VII</vt:lpstr>
      <vt:lpstr>Комментарии</vt:lpstr>
      <vt:lpstr>Список</vt:lpstr>
      <vt:lpstr>Год</vt:lpstr>
      <vt:lpstr>Годы</vt:lpstr>
      <vt:lpstr>Дата</vt:lpstr>
      <vt:lpstr>Комментарии!Заголовки_для_печати</vt:lpstr>
      <vt:lpstr>'Раздел I'!Заголовки_для_печати</vt:lpstr>
      <vt:lpstr>'Раздел II'!Заголовки_для_печати</vt:lpstr>
      <vt:lpstr>'Раздел III'!Заголовки_для_печати</vt:lpstr>
      <vt:lpstr>'Раздел IV'!Заголовки_для_печати</vt:lpstr>
      <vt:lpstr>'Раздел V'!Заголовки_для_печати</vt:lpstr>
      <vt:lpstr>'Раздел VI'!Заголовки_для_печати</vt:lpstr>
      <vt:lpstr>Месяцы</vt:lpstr>
      <vt:lpstr>МО</vt:lpstr>
      <vt:lpstr>'Раздел VII'!Область_печати</vt:lpstr>
      <vt:lpstr>Перечень</vt:lpstr>
      <vt:lpstr>Период</vt:lpstr>
      <vt:lpstr>Список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2019-04-12T06:05:08Z</dcterms:modified>
</cp:coreProperties>
</file>