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1 квартал\ЭА - СВТ и запчаст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Лист2!$A$1:$H$94</definedName>
  </definedNames>
  <calcPr calcId="152511" iterateDelta="1E-4"/>
</workbook>
</file>

<file path=xl/calcChain.xml><?xml version="1.0" encoding="utf-8"?>
<calcChain xmlns="http://schemas.openxmlformats.org/spreadsheetml/2006/main">
  <c r="H88" i="1" l="1"/>
  <c r="F87" i="1"/>
  <c r="E87" i="1"/>
  <c r="D87" i="1"/>
  <c r="C87" i="1"/>
  <c r="B87" i="1"/>
  <c r="G85" i="1" l="1"/>
  <c r="H86" i="1"/>
  <c r="F86" i="1"/>
  <c r="E86" i="1"/>
  <c r="D86" i="1"/>
  <c r="C86" i="1"/>
  <c r="B86" i="1"/>
  <c r="H81" i="1"/>
  <c r="F81" i="1"/>
  <c r="E81" i="1"/>
  <c r="D81" i="1"/>
  <c r="C81" i="1"/>
  <c r="B81" i="1"/>
  <c r="G80" i="1"/>
  <c r="H76" i="1"/>
  <c r="F76" i="1"/>
  <c r="E76" i="1"/>
  <c r="D76" i="1"/>
  <c r="C76" i="1"/>
  <c r="B76" i="1"/>
  <c r="G75" i="1"/>
  <c r="H71" i="1" l="1"/>
  <c r="F71" i="1"/>
  <c r="E71" i="1"/>
  <c r="D71" i="1"/>
  <c r="C71" i="1"/>
  <c r="B71" i="1"/>
  <c r="G70" i="1"/>
  <c r="H56" i="1"/>
  <c r="F56" i="1"/>
  <c r="E56" i="1"/>
  <c r="D56" i="1"/>
  <c r="C56" i="1"/>
  <c r="B56" i="1"/>
  <c r="G55" i="1"/>
  <c r="H51" i="1" l="1"/>
  <c r="F51" i="1"/>
  <c r="E51" i="1"/>
  <c r="D51" i="1"/>
  <c r="C51" i="1"/>
  <c r="B51" i="1"/>
  <c r="G50" i="1"/>
  <c r="H26" i="1"/>
  <c r="F26" i="1"/>
  <c r="E26" i="1"/>
  <c r="D26" i="1"/>
  <c r="C26" i="1"/>
  <c r="B26" i="1"/>
  <c r="G25" i="1"/>
  <c r="H66" i="1" l="1"/>
  <c r="F66" i="1"/>
  <c r="E66" i="1"/>
  <c r="D66" i="1"/>
  <c r="C66" i="1"/>
  <c r="B66" i="1"/>
  <c r="G65" i="1"/>
  <c r="H61" i="1"/>
  <c r="F61" i="1"/>
  <c r="E61" i="1"/>
  <c r="D61" i="1"/>
  <c r="C61" i="1"/>
  <c r="B61" i="1"/>
  <c r="G60" i="1"/>
  <c r="B36" i="1"/>
  <c r="H36" i="1"/>
  <c r="F36" i="1"/>
  <c r="E36" i="1"/>
  <c r="D36" i="1"/>
  <c r="C36" i="1"/>
  <c r="G35" i="1"/>
  <c r="H31" i="1"/>
  <c r="F31" i="1"/>
  <c r="E31" i="1"/>
  <c r="D31" i="1"/>
  <c r="C31" i="1"/>
  <c r="B31" i="1"/>
  <c r="G30" i="1"/>
  <c r="H21" i="1" l="1"/>
  <c r="F21" i="1"/>
  <c r="E21" i="1"/>
  <c r="D21" i="1"/>
  <c r="C21" i="1"/>
  <c r="B21" i="1"/>
  <c r="G20" i="1"/>
  <c r="H16" i="1" l="1"/>
  <c r="F16" i="1"/>
  <c r="E16" i="1"/>
  <c r="D16" i="1"/>
  <c r="C16" i="1"/>
  <c r="B16" i="1"/>
  <c r="G15" i="1"/>
  <c r="H11" i="1" l="1"/>
  <c r="F11" i="1"/>
  <c r="E11" i="1"/>
  <c r="D11" i="1"/>
  <c r="C11" i="1"/>
  <c r="B11" i="1"/>
  <c r="G10" i="1"/>
  <c r="H46" i="1" l="1"/>
  <c r="F46" i="1"/>
  <c r="E46" i="1"/>
  <c r="D46" i="1"/>
  <c r="C46" i="1"/>
  <c r="B46" i="1"/>
  <c r="G45" i="1"/>
  <c r="H41" i="1"/>
  <c r="F41" i="1"/>
  <c r="E41" i="1"/>
  <c r="D41" i="1"/>
  <c r="C41" i="1"/>
  <c r="B41" i="1"/>
  <c r="G40" i="1"/>
</calcChain>
</file>

<file path=xl/sharedStrings.xml><?xml version="1.0" encoding="utf-8"?>
<sst xmlns="http://schemas.openxmlformats.org/spreadsheetml/2006/main" count="216" uniqueCount="66">
  <si>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</si>
  <si>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</si>
  <si>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</si>
  <si>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</si>
  <si>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</si>
  <si>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</si>
  <si>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</si>
  <si>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</si>
  <si>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</si>
  <si>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</si>
  <si>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</si>
  <si>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</si>
  <si>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</si>
  <si>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</si>
  <si>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</si>
  <si>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</si>
  <si>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</si>
  <si>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</si>
  <si>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</si>
  <si>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</si>
  <si>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</si>
  <si>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</si>
  <si>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</si>
  <si>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>поставка средств вычислительной техники и запасных частей</t>
  </si>
  <si>
    <t>26.20.40.190</t>
  </si>
  <si>
    <t>26.20.21.110</t>
  </si>
  <si>
    <t>26.20.16.170</t>
  </si>
  <si>
    <t>26.20.40.110</t>
  </si>
  <si>
    <t>26.20.16.110</t>
  </si>
  <si>
    <t xml:space="preserve">Код ОКПД2:
</t>
  </si>
  <si>
    <t>Принтер термотрансферный</t>
  </si>
  <si>
    <t>26.20.16.120</t>
  </si>
  <si>
    <t>26.20.16.150</t>
  </si>
  <si>
    <t>Сканер документов</t>
  </si>
  <si>
    <t>Жёсткий диск</t>
  </si>
  <si>
    <r>
      <t xml:space="preserve">Накопитель на жёстких магнитных дисках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ёмкость - не менее 1 Тб;
- интерфейс подключения – SATA-III;
- форм-фактор - 3,5”;
- скорость вращения – не менее 7,2 тыс. об/мин.</t>
    </r>
  </si>
  <si>
    <t>Блок питания для корпуса</t>
  </si>
  <si>
    <r>
      <t xml:space="preserve">Блок питания для корпуса компьютерный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блок питания ATX 12В, мощностью не менее 450 Вт; 
- выходная мощность по линии +12В не менее 400 Вт; 
- диаметр вентилятора блока питания не менее 120 мм;
- наличие разъёма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 1х6-pin разъем;
- наличие не менее 2 разъемов питания SATA;
- длина кабеля питания процессора не менее 0,50 м.</t>
    </r>
  </si>
  <si>
    <t>Жёсткий диск для ноутбука</t>
  </si>
  <si>
    <r>
      <t xml:space="preserve">Накопитель на жёстких магнитных дисках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ёмкость - не менее 1 Тб;
- интерфейс подключения – SATA-III;
- форм-фактор - 2,5”;
- скорость вращения – не менее 5,4 тыс. об/мин.</t>
    </r>
  </si>
  <si>
    <t>Процессор</t>
  </si>
  <si>
    <t>Материнская плата</t>
  </si>
  <si>
    <r>
      <t xml:space="preserve">Материнская плата с разъемом LGA 1150 для настольных компьютеров.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процессорный разъём LGA 1150;
- наличие не менее 2 слотов оперативной памяти DDR3;
- производительность сетевого контроллера не менее 1 Гбит/с;
- наличие интегрированного видеоконтроллера с разъёмами HDMI, VGA;
- наличие выходов audio, поддержка интерфейсов SATA 3.0, USB 3.0;
- форм-фактор ATX или microATX; 
- совместимость материнской платы с программно-аппаратным комплексом "Соболь" 3,0;
- наличие на материнской плате следующих разъёмов: PCI Express 1x– не менее 1 шт, PCI Express 16x – не менее 1 шт, PCI – не менее 1 шт;
- количество портов USB - не менее 6.</t>
    </r>
  </si>
  <si>
    <t>Манипулятор мышь</t>
  </si>
  <si>
    <r>
      <t xml:space="preserve">64-битный многоядерный процессор с разъемом LGA 1150 для настольных компьютеров.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разъём LGA 1150;
- частота работы процессора: не менее 3,2 ГГц;
- количество ядер – не менее 2;
- объем памяти кэша третьего уровня – не менее 3072 Кб;
- поддержка наборов инструкций: SSE, SSE2, SSE3, SSE4.2, Intel Virtualization Technology (VT-x), Enhanced Halt State (C1E), Enhanced Intel Speedstep Technology, EVP (Enhanced Virus Protection/Execute Disable Bit);
- техпроцесс - не более 22 нм;
- поддержка 64-битных инструкций;
- рассеиваемая мощность – не более 53 Вт;
- частота интегрированного видеопроцессора – не менее 1,1 ГГц в режиме Turbo Boost.</t>
    </r>
  </si>
  <si>
    <r>
      <t xml:space="preserve">Настольный принтер для печати этикеток методом прямой термотрансферной печати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принтер для печати этикеток методом прямой термотрансферной печати, этикетки предназначены для долговременного хранения;
- разрешение печати не менее 203 dpi;
- скорость печати не менее 127 мм/сек;
- максимальная ширина печати не менее 104 мм;
- максимальный внешний диаметр ролика для бумаги не более 127 мм;
- наличие интерфейсов RS-232, USB;
- объем оперативной памяти не менее 8 Мб стандарта SDRAM;
- объем флэш-памяти не менее 4 Мб;
- объем печати в день не менее 2500 этикеток;
- наличие в комплекте поставки CD-ROM с драйверами для операционных систем Windows XP, Windows Vista, Windows 7;
- наличие в комплекте поставки инструкции пользователя;
- наличие в комплекте поставки интерфейсного кабеля USB длиной не менее 1,8 м;
- класс энергетической эффективности не ниже класса «А».</t>
    </r>
  </si>
  <si>
    <r>
      <t xml:space="preserve">Потоковый сканер формата А4 с возможностью двустороннего сканирования документов 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формат сканируемых документов A4;
- наличие автоподатчика документов, емкость лотка автоподачи не менее 50 листов;
- возможность двустороннего сканирования документов;
- скорость одностороннего сканирования документов А4 с разрешением 200 точек на дюйм в черно-белом режиме, не менее 20 стр/мин;
- скорость двустороннего сканирования документов А4 с разрешением 200 точек на дюйм в черно-белом режиме, не менее 40 стр/мин;
- максимальное разрешение сканирования – не менее 600 точек на дюйм;
- тип датчика сканера: CIS;
- поддержка стандартов: ISIS, TWAIN;
- формат вывода: черно-белый, оттенки серого, цветной;
- максимальное количество оттенков сканирования цветного изображения – 24 бит;
- возможность сканирования пластиковых карт;
- интерфейс USB 2,0;
- наличие в комплекте поставки CD-ROM с драйверами для операционных систем Windows XP, Windows Vista, Windows 7;
- наличие в комплекте поставки инструкции пользователя;
- наличие в комплекте поставки интерфейсного кабеля для подключения к компьютеру USB;
- потребляемая мощность - не более 18 Вт.</t>
    </r>
  </si>
  <si>
    <r>
      <t xml:space="preserve">Оптическая светодиодная мышь со скроллингом для настольного компьютера.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интерфейс подключения – USB;
- тип сенсора - оптический светодиодный;
- разрешение оптического сенсора - не менее 1000 dpi;
- наличие прорезиненного колеса прокрутки;
- длина интерфейсного кабеля - не менее 1,80 м;
- количество клавиш – не менее 3;
- вес - не менее 90 г;
- ширина - не менее 62 мм;
- высота - не менее 38 мм;
- длина  - не менее 113 мм.</t>
    </r>
  </si>
  <si>
    <t>Комплект (клавиатура+мышь)</t>
  </si>
  <si>
    <r>
      <t xml:space="preserve">Комплект (клавиатура+мышь) проводные с разъёмом USB.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интерфейс подключения – USB;
- цвет корпуса – черный;
- количество клавиш клавиатуры - не менее 104;
- механизм клавиш клавиатуры - мембранный;
- цвет латинских букв - белый;
- наличие блока цифровых клавиш;
- вес клавиатуры - не менее 446 г;
- ширина клавиатуры - не менее 440 мм;
- глубина клавиатуры - не менее 161 мм;
- тип мыши - оптическая светодиодная;
- вес мыши - не менее 84 г;
- ширина мыши - не менее 61 мм;
- высота мыши - не менее 31 мм;
- длина мыши - не менее 112 мм.</t>
    </r>
  </si>
  <si>
    <t>Внешний жёсткий диск</t>
  </si>
  <si>
    <t>30.02.17.121</t>
  </si>
  <si>
    <t>Флэш диск</t>
  </si>
  <si>
    <t>30.02.17.129</t>
  </si>
  <si>
    <r>
      <t xml:space="preserve">Внешний накопитель на жёстких магнитных дисках с интерфейсом USB 3,0.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ёмкость накопителя - не менее 1 Тб;
- интерфейс подключения – USB 3,0;
- пропускная способность интерфейса - не менее 5 Гбит/сек;
- форм-фактор - 2,5”;
- скорость вращения – не менее 7,2 тыс. об/мин.</t>
    </r>
  </si>
  <si>
    <r>
      <t xml:space="preserve">Флэш диск с интерфейсом USB 2,0 и колпачком.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ёмкость накопителя - не менее 8 Гб;
- интерфейс подключения – USB 2,0;
- пропускная способность интерфейса - не менее 480 Мбит/сек;
- максимальная скорость записи данных – не менее 7 Мбайт/сек;
- максимальная скорость чтения данных – не менее 15 Мбайт/сек.</t>
    </r>
  </si>
  <si>
    <t>Аккумуляторная батарея 1272</t>
  </si>
  <si>
    <t>Аккумуляторная батарея 1234</t>
  </si>
  <si>
    <r>
      <t xml:space="preserve">Сменная аккумуляторная батарея CSB GP 1272 (для импульсного блока питания APC Back-UPS BX1100CI-RS) с клеммами F2.
</t>
    </r>
    <r>
      <rPr>
        <u/>
        <sz val="7"/>
        <rFont val="Times New Roman"/>
        <family val="1"/>
        <charset val="204"/>
      </rPr>
      <t>Характеристики</t>
    </r>
    <r>
      <rPr>
        <sz val="7"/>
        <rFont val="Times New Roman"/>
        <family val="1"/>
        <charset val="1"/>
      </rPr>
      <t>:
- необслуживаемый свинцово-кислотный аккумулятор с защитой от протечки электролита;
- напряжение питания - 12В; 
- ёмкость - 7,2 Ач.</t>
    </r>
  </si>
  <si>
    <r>
      <t xml:space="preserve">Сменная аккумуляторная батарея CSB GP 1272 (для сменного блока APC SYBT5 блока питания APC Symmetra LX) с клеммами F2.
</t>
    </r>
    <r>
      <rPr>
        <u/>
        <sz val="7"/>
        <rFont val="Times New Roman"/>
        <family val="1"/>
        <charset val="204"/>
      </rPr>
      <t>Характеристики</t>
    </r>
    <r>
      <rPr>
        <sz val="7"/>
        <rFont val="Times New Roman"/>
        <family val="1"/>
        <charset val="1"/>
      </rPr>
      <t>:
- необслуживаемый свинцово-кислотный аккумулятор с защитой от протечки электролита;
- напряжение питания - 12В; 
- ёмкость - 7,2 Ач.</t>
    </r>
  </si>
  <si>
    <t>коммерческое предложение от 25.10.2017 № 1025-2017</t>
  </si>
  <si>
    <t>коммерческое предложение от 25.10.2017 № 98</t>
  </si>
  <si>
    <t>коммерческое предложение от 25.10.2017 № б/н</t>
  </si>
  <si>
    <r>
      <t xml:space="preserve">Сменная аккумуляторная батарея CSB HR 1234w (для устройства APC Back-UPS ES 700 [BE700G-RS], SURT2000XLI) с клеммами F2.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необслуживаемый свинцово-кислотный аккумулятор с защитой от протечки электролита;
- напряжение питания - 12В; 
- ёмкость - 9 Ач.</t>
    </r>
  </si>
  <si>
    <t xml:space="preserve">аукцион в электронной форме
ИКЗ </t>
  </si>
  <si>
    <t>Дата составления: 10.01.2018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</si>
</sst>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  <font>
      <b/>
      <sz val="11"/>
      <name val="Times New Roman"/>
      <family val="1"/>
      <charset val="204"/>
    </font>
    <font>
      <sz val="7"/>
      <name val="Times New Roman"/>
      <family val="1"/>
      <charset val="1"/>
    </font>
    <font>
      <sz val="11"/>
      <color rgb="FF000099"/>
      <name val="Times New Roman"/>
      <family val="1"/>
      <charset val="1"/>
    </font>
    <font>
      <u/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0" fontId="1" fillId="2" borderId="14" xfId="0" applyFont="1" applyFill="1" applyBorder="1" applyAlignment="1">
      <alignment horizontal="center"/>
    </xf>
    <xf numFmtId="4" fontId="4" fillId="2" borderId="15" xfId="0" applyNumberFormat="1" applyFont="1" applyFill="1" applyBorder="1"/>
    <xf numFmtId="4" fontId="4" fillId="3" borderId="16" xfId="0" applyNumberFormat="1" applyFont="1" applyFill="1" applyBorder="1"/>
    <xf numFmtId="0" fontId="6" fillId="2" borderId="17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vertical="top"/>
    </xf>
    <xf numFmtId="0" fontId="7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4" fontId="12" fillId="2" borderId="0" xfId="0" applyNumberFormat="1" applyFont="1" applyFill="1" applyAlignment="1">
      <alignment horizontal="right"/>
    </xf>
    <xf numFmtId="4" fontId="13" fillId="2" borderId="2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center"/>
    </xf>
    <xf numFmtId="4" fontId="4" fillId="2" borderId="32" xfId="0" applyNumberFormat="1" applyFont="1" applyFill="1" applyBorder="1" applyAlignment="1">
      <alignment vertical="top" wrapText="1"/>
    </xf>
    <xf numFmtId="4" fontId="4" fillId="2" borderId="32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33" xfId="0" applyFont="1" applyFill="1" applyBorder="1" applyAlignment="1">
      <alignment wrapText="1"/>
    </xf>
    <xf numFmtId="4" fontId="15" fillId="2" borderId="13" xfId="0" applyNumberFormat="1" applyFont="1" applyFill="1" applyBorder="1" applyAlignment="1">
      <alignment vertical="top"/>
    </xf>
    <xf numFmtId="0" fontId="14" fillId="2" borderId="29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 wrapText="1"/>
    </xf>
    <xf numFmtId="0" fontId="14" fillId="2" borderId="31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wrapText="1"/>
    </xf>
    <xf numFmtId="0" fontId="14" fillId="2" borderId="26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0" fontId="14" fillId="2" borderId="2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zoomScale="160" zoomScaleNormal="160" zoomScaleSheetLayoutView="100" workbookViewId="0">
      <pane xSplit="1" ySplit="1" topLeftCell="B78" activePane="bottomRight" state="frozen"/>
      <selection pane="topRight" activeCell="B1" sqref="B1"/>
      <selection pane="bottomLeft" activeCell="A107" sqref="A107"/>
      <selection pane="bottomRight" activeCell="A89" sqref="A89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4"/>
    <col min="13" max="16384" width="11.5703125" style="1"/>
  </cols>
  <sheetData>
    <row r="1" spans="1:12" ht="15.75" x14ac:dyDescent="0.25">
      <c r="A1" s="50" t="s">
        <v>16</v>
      </c>
      <c r="B1" s="50"/>
      <c r="C1" s="50"/>
      <c r="D1" s="50"/>
      <c r="E1" s="50"/>
      <c r="F1" s="50"/>
      <c r="G1" s="50"/>
      <c r="H1" s="50"/>
      <c r="I1" s="1"/>
      <c r="J1" s="1"/>
      <c r="K1" s="1"/>
      <c r="L1" s="1"/>
    </row>
    <row r="2" spans="1:12" ht="31.5" x14ac:dyDescent="0.25">
      <c r="A2" s="39" t="s">
        <v>8</v>
      </c>
      <c r="B2" s="51" t="s">
        <v>64</v>
      </c>
      <c r="C2" s="51"/>
      <c r="D2" s="51"/>
      <c r="E2" s="51"/>
      <c r="F2" s="51"/>
      <c r="G2" s="51"/>
      <c r="H2" s="51"/>
      <c r="I2" s="1"/>
      <c r="J2" s="1"/>
      <c r="K2" s="1"/>
      <c r="L2" s="1"/>
    </row>
    <row r="3" spans="1:12" ht="47.25" x14ac:dyDescent="0.25">
      <c r="A3" s="40" t="s">
        <v>7</v>
      </c>
      <c r="B3" s="52" t="s">
        <v>23</v>
      </c>
      <c r="C3" s="52"/>
      <c r="D3" s="52"/>
      <c r="E3" s="52"/>
      <c r="F3" s="52"/>
      <c r="G3" s="52"/>
      <c r="H3" s="52"/>
      <c r="I3" s="1"/>
      <c r="J3" s="1"/>
      <c r="K3" s="1"/>
      <c r="L3" s="1"/>
    </row>
    <row r="4" spans="1:12" ht="31.5" customHeight="1" x14ac:dyDescent="0.25">
      <c r="A4" s="28" t="s">
        <v>11</v>
      </c>
      <c r="B4" s="54" t="s">
        <v>15</v>
      </c>
      <c r="C4" s="54"/>
      <c r="D4" s="54"/>
      <c r="E4" s="54"/>
      <c r="F4" s="54"/>
      <c r="G4" s="54"/>
      <c r="H4" s="29">
        <v>3</v>
      </c>
      <c r="I4" s="1"/>
      <c r="J4" s="1"/>
      <c r="K4" s="1"/>
      <c r="L4" s="1"/>
    </row>
    <row r="5" spans="1:12" ht="15" x14ac:dyDescent="0.25">
      <c r="A5" s="25" t="s">
        <v>0</v>
      </c>
      <c r="B5" s="53" t="s">
        <v>1</v>
      </c>
      <c r="C5" s="53"/>
      <c r="D5" s="53"/>
      <c r="E5" s="53"/>
      <c r="F5" s="53"/>
      <c r="G5" s="26" t="s">
        <v>2</v>
      </c>
      <c r="H5" s="27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9</v>
      </c>
      <c r="H6" s="5" t="s">
        <v>9</v>
      </c>
      <c r="I6" s="1"/>
      <c r="J6" s="1"/>
      <c r="K6" s="1"/>
      <c r="L6" s="1"/>
    </row>
    <row r="7" spans="1:12" ht="13.5" customHeight="1" x14ac:dyDescent="0.2">
      <c r="A7" s="15" t="s">
        <v>19</v>
      </c>
      <c r="B7" s="45" t="s">
        <v>30</v>
      </c>
      <c r="C7" s="46"/>
      <c r="D7" s="46"/>
      <c r="E7" s="46"/>
      <c r="F7" s="47"/>
      <c r="G7" s="16" t="s">
        <v>29</v>
      </c>
      <c r="H7" s="17" t="s">
        <v>4</v>
      </c>
      <c r="I7" s="1"/>
      <c r="J7" s="1"/>
      <c r="K7" s="1"/>
      <c r="L7" s="1"/>
    </row>
    <row r="8" spans="1:12" ht="15" x14ac:dyDescent="0.2">
      <c r="A8" s="7" t="s">
        <v>21</v>
      </c>
      <c r="B8" s="48">
        <v>1</v>
      </c>
      <c r="C8" s="49"/>
      <c r="D8" s="49"/>
      <c r="E8" s="49"/>
      <c r="F8" s="49"/>
      <c r="G8" s="36" t="s">
        <v>31</v>
      </c>
      <c r="H8" s="6" t="s">
        <v>4</v>
      </c>
      <c r="I8" s="1"/>
      <c r="J8" s="1"/>
      <c r="K8" s="1"/>
      <c r="L8" s="1"/>
    </row>
    <row r="9" spans="1:12" ht="177.75" customHeight="1" x14ac:dyDescent="0.2">
      <c r="A9" s="9" t="s">
        <v>20</v>
      </c>
      <c r="B9" s="55" t="s">
        <v>45</v>
      </c>
      <c r="C9" s="56"/>
      <c r="D9" s="56"/>
      <c r="E9" s="56"/>
      <c r="F9" s="56"/>
      <c r="G9" s="57"/>
      <c r="H9" s="10" t="s">
        <v>4</v>
      </c>
      <c r="I9" s="1"/>
      <c r="J9" s="1"/>
      <c r="K9" s="1"/>
      <c r="L9" s="1"/>
    </row>
    <row r="10" spans="1:12" ht="15" x14ac:dyDescent="0.2">
      <c r="A10" s="7" t="s">
        <v>22</v>
      </c>
      <c r="B10" s="18">
        <v>29065</v>
      </c>
      <c r="C10" s="18">
        <v>29438</v>
      </c>
      <c r="D10" s="18">
        <v>30142</v>
      </c>
      <c r="E10" s="18"/>
      <c r="F10" s="18"/>
      <c r="G10" s="11">
        <f>SUM(B10:F10)/$H$4</f>
        <v>29548.333333333332</v>
      </c>
      <c r="H10" s="41">
        <v>29548</v>
      </c>
      <c r="I10" s="1"/>
      <c r="J10" s="1"/>
      <c r="K10" s="1"/>
      <c r="L10" s="1"/>
    </row>
    <row r="11" spans="1:12" ht="15.75" thickBot="1" x14ac:dyDescent="0.3">
      <c r="A11" s="12" t="s">
        <v>5</v>
      </c>
      <c r="B11" s="13">
        <f>B10*$B8</f>
        <v>29065</v>
      </c>
      <c r="C11" s="13">
        <f>C10*$B8</f>
        <v>29438</v>
      </c>
      <c r="D11" s="13">
        <f>D10*$B8</f>
        <v>30142</v>
      </c>
      <c r="E11" s="13">
        <f>E10*$B8</f>
        <v>0</v>
      </c>
      <c r="F11" s="13">
        <f>F10*$B8</f>
        <v>0</v>
      </c>
      <c r="G11" s="13"/>
      <c r="H11" s="14">
        <f>H10*$B8</f>
        <v>29548</v>
      </c>
      <c r="I11" s="1"/>
      <c r="J11" s="1"/>
      <c r="K11" s="1"/>
      <c r="L11" s="1"/>
    </row>
    <row r="12" spans="1:12" ht="13.5" customHeight="1" x14ac:dyDescent="0.2">
      <c r="A12" s="15" t="s">
        <v>19</v>
      </c>
      <c r="B12" s="45" t="s">
        <v>33</v>
      </c>
      <c r="C12" s="46"/>
      <c r="D12" s="46"/>
      <c r="E12" s="46"/>
      <c r="F12" s="47"/>
      <c r="G12" s="16" t="s">
        <v>29</v>
      </c>
      <c r="H12" s="17" t="s">
        <v>4</v>
      </c>
      <c r="I12" s="1"/>
      <c r="J12" s="1"/>
      <c r="K12" s="1"/>
      <c r="L12" s="1"/>
    </row>
    <row r="13" spans="1:12" ht="15" x14ac:dyDescent="0.2">
      <c r="A13" s="7" t="s">
        <v>21</v>
      </c>
      <c r="B13" s="48">
        <v>2</v>
      </c>
      <c r="C13" s="49"/>
      <c r="D13" s="49"/>
      <c r="E13" s="49"/>
      <c r="F13" s="49"/>
      <c r="G13" s="36" t="s">
        <v>32</v>
      </c>
      <c r="H13" s="6" t="s">
        <v>4</v>
      </c>
      <c r="I13" s="1"/>
      <c r="J13" s="1"/>
      <c r="K13" s="1"/>
      <c r="L13" s="1"/>
    </row>
    <row r="14" spans="1:12" ht="217.5" customHeight="1" x14ac:dyDescent="0.2">
      <c r="A14" s="9" t="s">
        <v>20</v>
      </c>
      <c r="B14" s="55" t="s">
        <v>46</v>
      </c>
      <c r="C14" s="56"/>
      <c r="D14" s="56"/>
      <c r="E14" s="56"/>
      <c r="F14" s="56"/>
      <c r="G14" s="57"/>
      <c r="H14" s="10" t="s">
        <v>4</v>
      </c>
      <c r="I14" s="1"/>
      <c r="J14" s="1"/>
      <c r="K14" s="1"/>
      <c r="L14" s="1"/>
    </row>
    <row r="15" spans="1:12" ht="15" x14ac:dyDescent="0.2">
      <c r="A15" s="7" t="s">
        <v>22</v>
      </c>
      <c r="B15" s="18">
        <v>29873</v>
      </c>
      <c r="C15" s="18">
        <v>30257</v>
      </c>
      <c r="D15" s="18">
        <v>30980</v>
      </c>
      <c r="E15" s="18"/>
      <c r="F15" s="18"/>
      <c r="G15" s="11">
        <f>SUM(B15:F15)/$H$4</f>
        <v>30370</v>
      </c>
      <c r="H15" s="41">
        <v>30370</v>
      </c>
      <c r="I15" s="1"/>
      <c r="J15" s="1"/>
      <c r="K15" s="1"/>
      <c r="L15" s="1"/>
    </row>
    <row r="16" spans="1:12" ht="15.75" thickBot="1" x14ac:dyDescent="0.3">
      <c r="A16" s="12" t="s">
        <v>5</v>
      </c>
      <c r="B16" s="13">
        <f>B15*$B13</f>
        <v>59746</v>
      </c>
      <c r="C16" s="13">
        <f>C15*$B13</f>
        <v>60514</v>
      </c>
      <c r="D16" s="13">
        <f>D15*$B13</f>
        <v>61960</v>
      </c>
      <c r="E16" s="13">
        <f>E15*$B13</f>
        <v>0</v>
      </c>
      <c r="F16" s="13">
        <f>F15*$B13</f>
        <v>0</v>
      </c>
      <c r="G16" s="13"/>
      <c r="H16" s="14">
        <f>H15*$B13</f>
        <v>60740</v>
      </c>
      <c r="I16" s="1"/>
      <c r="J16" s="1"/>
      <c r="K16" s="1"/>
      <c r="L16" s="1"/>
    </row>
    <row r="17" spans="1:12" ht="13.5" customHeight="1" x14ac:dyDescent="0.2">
      <c r="A17" s="15" t="s">
        <v>19</v>
      </c>
      <c r="B17" s="45" t="s">
        <v>34</v>
      </c>
      <c r="C17" s="46"/>
      <c r="D17" s="46"/>
      <c r="E17" s="46"/>
      <c r="F17" s="47"/>
      <c r="G17" s="16" t="s">
        <v>29</v>
      </c>
      <c r="H17" s="17" t="s">
        <v>4</v>
      </c>
      <c r="I17" s="1"/>
      <c r="J17" s="1"/>
      <c r="K17" s="1"/>
      <c r="L17" s="1"/>
    </row>
    <row r="18" spans="1:12" ht="15" x14ac:dyDescent="0.2">
      <c r="A18" s="7" t="s">
        <v>21</v>
      </c>
      <c r="B18" s="48">
        <v>8</v>
      </c>
      <c r="C18" s="49"/>
      <c r="D18" s="49"/>
      <c r="E18" s="49"/>
      <c r="F18" s="49"/>
      <c r="G18" s="36" t="s">
        <v>25</v>
      </c>
      <c r="H18" s="6" t="s">
        <v>4</v>
      </c>
      <c r="I18" s="1"/>
      <c r="J18" s="1"/>
      <c r="K18" s="1"/>
      <c r="L18" s="1"/>
    </row>
    <row r="19" spans="1:12" ht="63.75" customHeight="1" x14ac:dyDescent="0.2">
      <c r="A19" s="9" t="s">
        <v>20</v>
      </c>
      <c r="B19" s="42" t="s">
        <v>35</v>
      </c>
      <c r="C19" s="43"/>
      <c r="D19" s="43"/>
      <c r="E19" s="43"/>
      <c r="F19" s="43"/>
      <c r="G19" s="44"/>
      <c r="H19" s="10" t="s">
        <v>4</v>
      </c>
      <c r="I19" s="1"/>
      <c r="J19" s="1"/>
      <c r="K19" s="1"/>
      <c r="L19" s="1"/>
    </row>
    <row r="20" spans="1:12" ht="15" x14ac:dyDescent="0.2">
      <c r="A20" s="7" t="s">
        <v>22</v>
      </c>
      <c r="B20" s="18">
        <v>6472</v>
      </c>
      <c r="C20" s="18">
        <v>6472</v>
      </c>
      <c r="D20" s="18">
        <v>6627</v>
      </c>
      <c r="E20" s="18"/>
      <c r="F20" s="18"/>
      <c r="G20" s="11">
        <f>SUM(B20:F20)/$H$4</f>
        <v>6523.666666666667</v>
      </c>
      <c r="H20" s="41">
        <v>6524</v>
      </c>
      <c r="I20" s="1"/>
      <c r="J20" s="1"/>
      <c r="K20" s="1"/>
      <c r="L20" s="1"/>
    </row>
    <row r="21" spans="1:12" ht="15.75" thickBot="1" x14ac:dyDescent="0.3">
      <c r="A21" s="12" t="s">
        <v>5</v>
      </c>
      <c r="B21" s="13">
        <f>B20*$B18</f>
        <v>51776</v>
      </c>
      <c r="C21" s="13">
        <f>C20*$B18</f>
        <v>51776</v>
      </c>
      <c r="D21" s="13">
        <f>D20*$B18</f>
        <v>53016</v>
      </c>
      <c r="E21" s="13">
        <f>E20*$B18</f>
        <v>0</v>
      </c>
      <c r="F21" s="13">
        <f>F20*$B18</f>
        <v>0</v>
      </c>
      <c r="G21" s="13"/>
      <c r="H21" s="14">
        <f>H20*$B18</f>
        <v>52192</v>
      </c>
      <c r="I21" s="1"/>
      <c r="J21" s="1"/>
      <c r="K21" s="1"/>
      <c r="L21" s="1"/>
    </row>
    <row r="22" spans="1:12" ht="13.5" customHeight="1" x14ac:dyDescent="0.2">
      <c r="A22" s="15" t="s">
        <v>19</v>
      </c>
      <c r="B22" s="45" t="s">
        <v>38</v>
      </c>
      <c r="C22" s="46"/>
      <c r="D22" s="46"/>
      <c r="E22" s="46"/>
      <c r="F22" s="47"/>
      <c r="G22" s="16" t="s">
        <v>29</v>
      </c>
      <c r="H22" s="17" t="s">
        <v>4</v>
      </c>
      <c r="I22" s="1"/>
      <c r="J22" s="1"/>
      <c r="K22" s="1"/>
      <c r="L22" s="1"/>
    </row>
    <row r="23" spans="1:12" ht="15" x14ac:dyDescent="0.2">
      <c r="A23" s="7" t="s">
        <v>21</v>
      </c>
      <c r="B23" s="48">
        <v>1</v>
      </c>
      <c r="C23" s="49"/>
      <c r="D23" s="49"/>
      <c r="E23" s="49"/>
      <c r="F23" s="49"/>
      <c r="G23" s="36" t="s">
        <v>25</v>
      </c>
      <c r="H23" s="6" t="s">
        <v>4</v>
      </c>
      <c r="I23" s="1"/>
      <c r="J23" s="1"/>
      <c r="K23" s="1"/>
      <c r="L23" s="1"/>
    </row>
    <row r="24" spans="1:12" ht="63.75" customHeight="1" x14ac:dyDescent="0.2">
      <c r="A24" s="9" t="s">
        <v>20</v>
      </c>
      <c r="B24" s="42" t="s">
        <v>39</v>
      </c>
      <c r="C24" s="43"/>
      <c r="D24" s="43"/>
      <c r="E24" s="43"/>
      <c r="F24" s="43"/>
      <c r="G24" s="44"/>
      <c r="H24" s="10" t="s">
        <v>4</v>
      </c>
      <c r="I24" s="1"/>
      <c r="J24" s="1"/>
      <c r="K24" s="1"/>
      <c r="L24" s="1"/>
    </row>
    <row r="25" spans="1:12" ht="15" x14ac:dyDescent="0.2">
      <c r="A25" s="7" t="s">
        <v>22</v>
      </c>
      <c r="B25" s="18">
        <v>4250</v>
      </c>
      <c r="C25" s="18">
        <v>4250</v>
      </c>
      <c r="D25" s="18">
        <v>4352</v>
      </c>
      <c r="E25" s="18"/>
      <c r="F25" s="18"/>
      <c r="G25" s="11">
        <f>SUM(B25:F25)/$H$4</f>
        <v>4284</v>
      </c>
      <c r="H25" s="41">
        <v>4284</v>
      </c>
      <c r="I25" s="1"/>
      <c r="J25" s="1"/>
      <c r="K25" s="1"/>
      <c r="L25" s="1"/>
    </row>
    <row r="26" spans="1:12" ht="15.75" thickBot="1" x14ac:dyDescent="0.3">
      <c r="A26" s="12" t="s">
        <v>5</v>
      </c>
      <c r="B26" s="13">
        <f>B25*$B23</f>
        <v>4250</v>
      </c>
      <c r="C26" s="13">
        <f>C25*$B23</f>
        <v>4250</v>
      </c>
      <c r="D26" s="13">
        <f>D25*$B23</f>
        <v>4352</v>
      </c>
      <c r="E26" s="13">
        <f>E25*$B23</f>
        <v>0</v>
      </c>
      <c r="F26" s="13">
        <f>F25*$B23</f>
        <v>0</v>
      </c>
      <c r="G26" s="13"/>
      <c r="H26" s="14">
        <f>H25*$B23</f>
        <v>4284</v>
      </c>
      <c r="I26" s="1"/>
      <c r="J26" s="1"/>
      <c r="K26" s="1"/>
      <c r="L26" s="1"/>
    </row>
    <row r="27" spans="1:12" ht="13.5" customHeight="1" x14ac:dyDescent="0.2">
      <c r="A27" s="15" t="s">
        <v>19</v>
      </c>
      <c r="B27" s="45" t="s">
        <v>40</v>
      </c>
      <c r="C27" s="46"/>
      <c r="D27" s="46"/>
      <c r="E27" s="46"/>
      <c r="F27" s="47"/>
      <c r="G27" s="16" t="s">
        <v>29</v>
      </c>
      <c r="H27" s="17" t="s">
        <v>4</v>
      </c>
      <c r="I27" s="1"/>
      <c r="J27" s="1"/>
      <c r="K27" s="1"/>
      <c r="L27" s="1"/>
    </row>
    <row r="28" spans="1:12" ht="15" x14ac:dyDescent="0.2">
      <c r="A28" s="7" t="s">
        <v>21</v>
      </c>
      <c r="B28" s="48">
        <v>8</v>
      </c>
      <c r="C28" s="49"/>
      <c r="D28" s="49"/>
      <c r="E28" s="49"/>
      <c r="F28" s="49"/>
      <c r="G28" s="8" t="s">
        <v>24</v>
      </c>
      <c r="H28" s="6" t="s">
        <v>4</v>
      </c>
      <c r="I28" s="1"/>
      <c r="J28" s="1"/>
      <c r="K28" s="1"/>
      <c r="L28" s="1"/>
    </row>
    <row r="29" spans="1:12" ht="126" customHeight="1" x14ac:dyDescent="0.2">
      <c r="A29" s="9" t="s">
        <v>20</v>
      </c>
      <c r="B29" s="42" t="s">
        <v>44</v>
      </c>
      <c r="C29" s="43"/>
      <c r="D29" s="43"/>
      <c r="E29" s="43"/>
      <c r="F29" s="43"/>
      <c r="G29" s="44"/>
      <c r="H29" s="10" t="s">
        <v>4</v>
      </c>
      <c r="I29" s="1"/>
      <c r="J29" s="1"/>
      <c r="K29" s="1"/>
      <c r="L29" s="1"/>
    </row>
    <row r="30" spans="1:12" ht="15" x14ac:dyDescent="0.2">
      <c r="A30" s="7" t="s">
        <v>22</v>
      </c>
      <c r="B30" s="18">
        <v>4975</v>
      </c>
      <c r="C30" s="18">
        <v>4841</v>
      </c>
      <c r="D30" s="18">
        <v>5027</v>
      </c>
      <c r="E30" s="18"/>
      <c r="F30" s="18"/>
      <c r="G30" s="11">
        <f>SUM(B30:F30)/$H$4</f>
        <v>4947.666666666667</v>
      </c>
      <c r="H30" s="41">
        <v>4948</v>
      </c>
      <c r="I30" s="1"/>
      <c r="J30" s="1"/>
      <c r="K30" s="1"/>
      <c r="L30" s="1"/>
    </row>
    <row r="31" spans="1:12" ht="15.75" thickBot="1" x14ac:dyDescent="0.3">
      <c r="A31" s="12" t="s">
        <v>5</v>
      </c>
      <c r="B31" s="13">
        <f>B30*$B28</f>
        <v>39800</v>
      </c>
      <c r="C31" s="13">
        <f>C30*$B28</f>
        <v>38728</v>
      </c>
      <c r="D31" s="13">
        <f>D30*$B28</f>
        <v>40216</v>
      </c>
      <c r="E31" s="13">
        <f>E30*$B28</f>
        <v>0</v>
      </c>
      <c r="F31" s="13">
        <f>F30*$B28</f>
        <v>0</v>
      </c>
      <c r="G31" s="13"/>
      <c r="H31" s="14">
        <f>H30*$B28</f>
        <v>39584</v>
      </c>
      <c r="I31" s="1"/>
      <c r="J31" s="1"/>
      <c r="K31" s="1"/>
      <c r="L31" s="1"/>
    </row>
    <row r="32" spans="1:12" ht="13.5" customHeight="1" x14ac:dyDescent="0.2">
      <c r="A32" s="15" t="s">
        <v>19</v>
      </c>
      <c r="B32" s="45" t="s">
        <v>41</v>
      </c>
      <c r="C32" s="46"/>
      <c r="D32" s="46"/>
      <c r="E32" s="46"/>
      <c r="F32" s="47"/>
      <c r="G32" s="16" t="s">
        <v>29</v>
      </c>
      <c r="H32" s="17" t="s">
        <v>4</v>
      </c>
      <c r="I32" s="1"/>
      <c r="J32" s="1"/>
      <c r="K32" s="1"/>
      <c r="L32" s="1"/>
    </row>
    <row r="33" spans="1:12" ht="15" x14ac:dyDescent="0.2">
      <c r="A33" s="7" t="s">
        <v>21</v>
      </c>
      <c r="B33" s="48">
        <v>8</v>
      </c>
      <c r="C33" s="49"/>
      <c r="D33" s="49"/>
      <c r="E33" s="49"/>
      <c r="F33" s="49"/>
      <c r="G33" s="8" t="s">
        <v>24</v>
      </c>
      <c r="H33" s="6" t="s">
        <v>4</v>
      </c>
      <c r="I33" s="1"/>
      <c r="J33" s="1"/>
      <c r="K33" s="1"/>
      <c r="L33" s="1"/>
    </row>
    <row r="34" spans="1:12" ht="126" customHeight="1" x14ac:dyDescent="0.2">
      <c r="A34" s="9" t="s">
        <v>20</v>
      </c>
      <c r="B34" s="42" t="s">
        <v>42</v>
      </c>
      <c r="C34" s="43"/>
      <c r="D34" s="43"/>
      <c r="E34" s="43"/>
      <c r="F34" s="43"/>
      <c r="G34" s="44"/>
      <c r="H34" s="10" t="s">
        <v>4</v>
      </c>
      <c r="I34" s="1"/>
      <c r="J34" s="1"/>
      <c r="K34" s="1"/>
      <c r="L34" s="1"/>
    </row>
    <row r="35" spans="1:12" ht="15" x14ac:dyDescent="0.2">
      <c r="A35" s="7" t="s">
        <v>22</v>
      </c>
      <c r="B35" s="18">
        <v>3470</v>
      </c>
      <c r="C35" s="18">
        <v>3470</v>
      </c>
      <c r="D35" s="18">
        <v>3553</v>
      </c>
      <c r="E35" s="18"/>
      <c r="F35" s="18"/>
      <c r="G35" s="11">
        <f>SUM(B35:F35)/$H$4</f>
        <v>3497.6666666666665</v>
      </c>
      <c r="H35" s="41">
        <v>3498</v>
      </c>
      <c r="I35" s="1"/>
      <c r="J35" s="1"/>
      <c r="K35" s="1"/>
      <c r="L35" s="1"/>
    </row>
    <row r="36" spans="1:12" ht="15.75" thickBot="1" x14ac:dyDescent="0.3">
      <c r="A36" s="12" t="s">
        <v>5</v>
      </c>
      <c r="B36" s="13">
        <f>B35*$B33</f>
        <v>27760</v>
      </c>
      <c r="C36" s="13">
        <f>C35*$B33</f>
        <v>27760</v>
      </c>
      <c r="D36" s="13">
        <f>D35*$B33</f>
        <v>28424</v>
      </c>
      <c r="E36" s="13">
        <f>E35*$B33</f>
        <v>0</v>
      </c>
      <c r="F36" s="13">
        <f>F35*$B33</f>
        <v>0</v>
      </c>
      <c r="G36" s="13"/>
      <c r="H36" s="14">
        <f>H35*$B33</f>
        <v>27984</v>
      </c>
      <c r="I36" s="1"/>
      <c r="J36" s="1"/>
      <c r="K36" s="1"/>
      <c r="L36" s="1"/>
    </row>
    <row r="37" spans="1:12" ht="13.5" customHeight="1" x14ac:dyDescent="0.2">
      <c r="A37" s="15" t="s">
        <v>19</v>
      </c>
      <c r="B37" s="45" t="s">
        <v>43</v>
      </c>
      <c r="C37" s="46"/>
      <c r="D37" s="46"/>
      <c r="E37" s="46"/>
      <c r="F37" s="47"/>
      <c r="G37" s="16" t="s">
        <v>29</v>
      </c>
      <c r="H37" s="17" t="s">
        <v>4</v>
      </c>
      <c r="I37" s="1"/>
      <c r="J37" s="1"/>
      <c r="K37" s="1"/>
      <c r="L37" s="1"/>
    </row>
    <row r="38" spans="1:12" ht="15" x14ac:dyDescent="0.2">
      <c r="A38" s="7" t="s">
        <v>21</v>
      </c>
      <c r="B38" s="48">
        <v>10</v>
      </c>
      <c r="C38" s="49"/>
      <c r="D38" s="49"/>
      <c r="E38" s="49"/>
      <c r="F38" s="49"/>
      <c r="G38" s="8" t="s">
        <v>26</v>
      </c>
      <c r="H38" s="6" t="s">
        <v>4</v>
      </c>
      <c r="I38" s="1"/>
      <c r="J38" s="1"/>
      <c r="K38" s="1"/>
      <c r="L38" s="1"/>
    </row>
    <row r="39" spans="1:12" ht="124.5" customHeight="1" x14ac:dyDescent="0.2">
      <c r="A39" s="9" t="s">
        <v>20</v>
      </c>
      <c r="B39" s="42" t="s">
        <v>47</v>
      </c>
      <c r="C39" s="43"/>
      <c r="D39" s="43"/>
      <c r="E39" s="43"/>
      <c r="F39" s="43"/>
      <c r="G39" s="44"/>
      <c r="H39" s="6" t="s">
        <v>4</v>
      </c>
      <c r="I39" s="1"/>
      <c r="J39" s="1"/>
      <c r="K39" s="1"/>
      <c r="L39" s="1"/>
    </row>
    <row r="40" spans="1:12" ht="15" x14ac:dyDescent="0.2">
      <c r="A40" s="7" t="s">
        <v>22</v>
      </c>
      <c r="B40" s="37">
        <v>632</v>
      </c>
      <c r="C40" s="37">
        <v>632</v>
      </c>
      <c r="D40" s="37">
        <v>647</v>
      </c>
      <c r="E40" s="37"/>
      <c r="F40" s="37"/>
      <c r="G40" s="38">
        <f>SUM(B40:F40)/$H$4</f>
        <v>637</v>
      </c>
      <c r="H40" s="41">
        <v>637</v>
      </c>
      <c r="I40" s="1"/>
      <c r="J40" s="1"/>
      <c r="K40" s="1"/>
      <c r="L40" s="1"/>
    </row>
    <row r="41" spans="1:12" ht="15.75" thickBot="1" x14ac:dyDescent="0.3">
      <c r="A41" s="12" t="s">
        <v>5</v>
      </c>
      <c r="B41" s="13">
        <f>B40*$B38</f>
        <v>6320</v>
      </c>
      <c r="C41" s="13">
        <f>C40*$B38</f>
        <v>6320</v>
      </c>
      <c r="D41" s="13">
        <f>D40*$B38</f>
        <v>6470</v>
      </c>
      <c r="E41" s="13">
        <f>E40*$B38</f>
        <v>0</v>
      </c>
      <c r="F41" s="13">
        <f>F40*$B38</f>
        <v>0</v>
      </c>
      <c r="G41" s="13"/>
      <c r="H41" s="14">
        <f>H40*$B38</f>
        <v>6370</v>
      </c>
      <c r="I41" s="1"/>
      <c r="J41" s="1"/>
      <c r="K41" s="1"/>
      <c r="L41" s="1"/>
    </row>
    <row r="42" spans="1:12" ht="13.5" customHeight="1" x14ac:dyDescent="0.2">
      <c r="A42" s="15" t="s">
        <v>19</v>
      </c>
      <c r="B42" s="45" t="s">
        <v>48</v>
      </c>
      <c r="C42" s="46"/>
      <c r="D42" s="46"/>
      <c r="E42" s="46"/>
      <c r="F42" s="47"/>
      <c r="G42" s="16" t="s">
        <v>29</v>
      </c>
      <c r="H42" s="17" t="s">
        <v>4</v>
      </c>
      <c r="I42" s="1"/>
      <c r="J42" s="1"/>
      <c r="K42" s="1"/>
      <c r="L42" s="1"/>
    </row>
    <row r="43" spans="1:12" ht="15" x14ac:dyDescent="0.2">
      <c r="A43" s="7" t="s">
        <v>21</v>
      </c>
      <c r="B43" s="48">
        <v>10</v>
      </c>
      <c r="C43" s="49"/>
      <c r="D43" s="49"/>
      <c r="E43" s="49"/>
      <c r="F43" s="49"/>
      <c r="G43" s="8" t="s">
        <v>28</v>
      </c>
      <c r="H43" s="6" t="s">
        <v>4</v>
      </c>
      <c r="I43" s="1"/>
      <c r="J43" s="1"/>
      <c r="K43" s="1"/>
      <c r="L43" s="1"/>
    </row>
    <row r="44" spans="1:12" ht="166.5" customHeight="1" x14ac:dyDescent="0.2">
      <c r="A44" s="9" t="s">
        <v>20</v>
      </c>
      <c r="B44" s="42" t="s">
        <v>49</v>
      </c>
      <c r="C44" s="43"/>
      <c r="D44" s="43"/>
      <c r="E44" s="43"/>
      <c r="F44" s="43"/>
      <c r="G44" s="44"/>
      <c r="H44" s="6" t="s">
        <v>4</v>
      </c>
      <c r="I44" s="1"/>
      <c r="J44" s="1"/>
      <c r="K44" s="1"/>
      <c r="L44" s="1"/>
    </row>
    <row r="45" spans="1:12" ht="15" x14ac:dyDescent="0.2">
      <c r="A45" s="7" t="s">
        <v>22</v>
      </c>
      <c r="B45" s="37">
        <v>1248</v>
      </c>
      <c r="C45" s="37">
        <v>1248</v>
      </c>
      <c r="D45" s="37">
        <v>1278</v>
      </c>
      <c r="E45" s="37"/>
      <c r="F45" s="37"/>
      <c r="G45" s="38">
        <f>SUM(B45:F45)/$H$4</f>
        <v>1258</v>
      </c>
      <c r="H45" s="41">
        <v>1258</v>
      </c>
      <c r="I45" s="1"/>
      <c r="J45" s="1"/>
      <c r="K45" s="1"/>
      <c r="L45" s="1"/>
    </row>
    <row r="46" spans="1:12" ht="15.75" thickBot="1" x14ac:dyDescent="0.3">
      <c r="A46" s="12" t="s">
        <v>5</v>
      </c>
      <c r="B46" s="13">
        <f>B45*$B43</f>
        <v>12480</v>
      </c>
      <c r="C46" s="13">
        <f>C45*$B43</f>
        <v>12480</v>
      </c>
      <c r="D46" s="13">
        <f>D45*$B43</f>
        <v>12780</v>
      </c>
      <c r="E46" s="13">
        <f>E45*$B43</f>
        <v>0</v>
      </c>
      <c r="F46" s="13">
        <f>F45*$B43</f>
        <v>0</v>
      </c>
      <c r="G46" s="13"/>
      <c r="H46" s="14">
        <f>H45*$B43</f>
        <v>12580</v>
      </c>
      <c r="I46" s="1"/>
      <c r="J46" s="1"/>
      <c r="K46" s="1"/>
      <c r="L46" s="1"/>
    </row>
    <row r="47" spans="1:12" ht="13.5" customHeight="1" x14ac:dyDescent="0.2">
      <c r="A47" s="15" t="s">
        <v>19</v>
      </c>
      <c r="B47" s="45" t="s">
        <v>50</v>
      </c>
      <c r="C47" s="46"/>
      <c r="D47" s="46"/>
      <c r="E47" s="46"/>
      <c r="F47" s="47"/>
      <c r="G47" s="16" t="s">
        <v>29</v>
      </c>
      <c r="H47" s="17" t="s">
        <v>4</v>
      </c>
      <c r="I47" s="1"/>
      <c r="J47" s="1"/>
      <c r="K47" s="1"/>
      <c r="L47" s="1"/>
    </row>
    <row r="48" spans="1:12" ht="15" x14ac:dyDescent="0.2">
      <c r="A48" s="7" t="s">
        <v>21</v>
      </c>
      <c r="B48" s="48">
        <v>2</v>
      </c>
      <c r="C48" s="49"/>
      <c r="D48" s="49"/>
      <c r="E48" s="49"/>
      <c r="F48" s="49"/>
      <c r="G48" s="36" t="s">
        <v>51</v>
      </c>
      <c r="H48" s="6" t="s">
        <v>4</v>
      </c>
      <c r="I48" s="1"/>
      <c r="J48" s="1"/>
      <c r="K48" s="1"/>
      <c r="L48" s="1"/>
    </row>
    <row r="49" spans="1:12" ht="72.75" customHeight="1" x14ac:dyDescent="0.2">
      <c r="A49" s="9" t="s">
        <v>20</v>
      </c>
      <c r="B49" s="42" t="s">
        <v>54</v>
      </c>
      <c r="C49" s="43"/>
      <c r="D49" s="43"/>
      <c r="E49" s="43"/>
      <c r="F49" s="43"/>
      <c r="G49" s="44"/>
      <c r="H49" s="10" t="s">
        <v>4</v>
      </c>
      <c r="I49" s="1"/>
      <c r="J49" s="1"/>
      <c r="K49" s="1"/>
      <c r="L49" s="1"/>
    </row>
    <row r="50" spans="1:12" ht="15" x14ac:dyDescent="0.2">
      <c r="A50" s="7" t="s">
        <v>22</v>
      </c>
      <c r="B50" s="18">
        <v>4609</v>
      </c>
      <c r="C50" s="18">
        <v>4609</v>
      </c>
      <c r="D50" s="18">
        <v>4719</v>
      </c>
      <c r="E50" s="18"/>
      <c r="F50" s="18"/>
      <c r="G50" s="11">
        <f>SUM(B50:F50)/$H$4</f>
        <v>4645.666666666667</v>
      </c>
      <c r="H50" s="41">
        <v>4646</v>
      </c>
      <c r="I50" s="1"/>
      <c r="J50" s="1"/>
      <c r="K50" s="1"/>
      <c r="L50" s="1"/>
    </row>
    <row r="51" spans="1:12" ht="15.75" thickBot="1" x14ac:dyDescent="0.3">
      <c r="A51" s="12" t="s">
        <v>5</v>
      </c>
      <c r="B51" s="13">
        <f>B50*$B48</f>
        <v>9218</v>
      </c>
      <c r="C51" s="13">
        <f>C50*$B48</f>
        <v>9218</v>
      </c>
      <c r="D51" s="13">
        <f>D50*$B48</f>
        <v>9438</v>
      </c>
      <c r="E51" s="13">
        <f>E50*$B48</f>
        <v>0</v>
      </c>
      <c r="F51" s="13">
        <f>F50*$B48</f>
        <v>0</v>
      </c>
      <c r="G51" s="13"/>
      <c r="H51" s="14">
        <f>H50*$B48</f>
        <v>9292</v>
      </c>
      <c r="I51" s="1"/>
      <c r="J51" s="1"/>
      <c r="K51" s="1"/>
      <c r="L51" s="1"/>
    </row>
    <row r="52" spans="1:12" ht="13.5" customHeight="1" x14ac:dyDescent="0.2">
      <c r="A52" s="15" t="s">
        <v>19</v>
      </c>
      <c r="B52" s="45" t="s">
        <v>52</v>
      </c>
      <c r="C52" s="46"/>
      <c r="D52" s="46"/>
      <c r="E52" s="46"/>
      <c r="F52" s="47"/>
      <c r="G52" s="16" t="s">
        <v>29</v>
      </c>
      <c r="H52" s="17" t="s">
        <v>4</v>
      </c>
      <c r="I52" s="1"/>
      <c r="J52" s="1"/>
      <c r="K52" s="1"/>
      <c r="L52" s="1"/>
    </row>
    <row r="53" spans="1:12" ht="15" x14ac:dyDescent="0.2">
      <c r="A53" s="7" t="s">
        <v>21</v>
      </c>
      <c r="B53" s="48">
        <v>10</v>
      </c>
      <c r="C53" s="49"/>
      <c r="D53" s="49"/>
      <c r="E53" s="49"/>
      <c r="F53" s="49"/>
      <c r="G53" s="36" t="s">
        <v>53</v>
      </c>
      <c r="H53" s="6" t="s">
        <v>4</v>
      </c>
      <c r="I53" s="1"/>
      <c r="J53" s="1"/>
      <c r="K53" s="1"/>
      <c r="L53" s="1"/>
    </row>
    <row r="54" spans="1:12" ht="72.75" customHeight="1" x14ac:dyDescent="0.2">
      <c r="A54" s="9" t="s">
        <v>20</v>
      </c>
      <c r="B54" s="42" t="s">
        <v>55</v>
      </c>
      <c r="C54" s="43"/>
      <c r="D54" s="43"/>
      <c r="E54" s="43"/>
      <c r="F54" s="43"/>
      <c r="G54" s="44"/>
      <c r="H54" s="10" t="s">
        <v>4</v>
      </c>
      <c r="I54" s="1"/>
      <c r="J54" s="1"/>
      <c r="K54" s="1"/>
      <c r="L54" s="1"/>
    </row>
    <row r="55" spans="1:12" ht="15" x14ac:dyDescent="0.2">
      <c r="A55" s="7" t="s">
        <v>22</v>
      </c>
      <c r="B55" s="18">
        <v>534</v>
      </c>
      <c r="C55" s="18">
        <v>534</v>
      </c>
      <c r="D55" s="18">
        <v>547</v>
      </c>
      <c r="E55" s="18"/>
      <c r="F55" s="18"/>
      <c r="G55" s="11">
        <f>SUM(B55:F55)/$H$4</f>
        <v>538.33333333333337</v>
      </c>
      <c r="H55" s="41">
        <v>538</v>
      </c>
      <c r="I55" s="1"/>
      <c r="J55" s="1"/>
      <c r="K55" s="1"/>
      <c r="L55" s="1"/>
    </row>
    <row r="56" spans="1:12" ht="15.75" thickBot="1" x14ac:dyDescent="0.3">
      <c r="A56" s="12" t="s">
        <v>5</v>
      </c>
      <c r="B56" s="13">
        <f>B55*$B53</f>
        <v>5340</v>
      </c>
      <c r="C56" s="13">
        <f>C55*$B53</f>
        <v>5340</v>
      </c>
      <c r="D56" s="13">
        <f>D55*$B53</f>
        <v>5470</v>
      </c>
      <c r="E56" s="13">
        <f>E55*$B53</f>
        <v>0</v>
      </c>
      <c r="F56" s="13">
        <f>F55*$B53</f>
        <v>0</v>
      </c>
      <c r="G56" s="13"/>
      <c r="H56" s="14">
        <f>H55*$B53</f>
        <v>5380</v>
      </c>
      <c r="I56" s="1"/>
      <c r="J56" s="1"/>
      <c r="K56" s="1"/>
      <c r="L56" s="1"/>
    </row>
    <row r="57" spans="1:12" ht="13.5" customHeight="1" x14ac:dyDescent="0.2">
      <c r="A57" s="15" t="s">
        <v>19</v>
      </c>
      <c r="B57" s="45" t="s">
        <v>36</v>
      </c>
      <c r="C57" s="46"/>
      <c r="D57" s="46"/>
      <c r="E57" s="46"/>
      <c r="F57" s="47"/>
      <c r="G57" s="16" t="s">
        <v>29</v>
      </c>
      <c r="H57" s="17" t="s">
        <v>4</v>
      </c>
      <c r="I57" s="1"/>
      <c r="J57" s="1"/>
      <c r="K57" s="1"/>
      <c r="L57" s="1"/>
    </row>
    <row r="58" spans="1:12" ht="15" x14ac:dyDescent="0.2">
      <c r="A58" s="7" t="s">
        <v>21</v>
      </c>
      <c r="B58" s="48">
        <v>8</v>
      </c>
      <c r="C58" s="49"/>
      <c r="D58" s="49"/>
      <c r="E58" s="49"/>
      <c r="F58" s="49"/>
      <c r="G58" s="36" t="s">
        <v>27</v>
      </c>
      <c r="H58" s="6" t="s">
        <v>4</v>
      </c>
      <c r="I58" s="1"/>
      <c r="J58" s="1"/>
      <c r="K58" s="1"/>
      <c r="L58" s="1"/>
    </row>
    <row r="59" spans="1:12" ht="105" customHeight="1" x14ac:dyDescent="0.2">
      <c r="A59" s="9" t="s">
        <v>20</v>
      </c>
      <c r="B59" s="42" t="s">
        <v>37</v>
      </c>
      <c r="C59" s="43"/>
      <c r="D59" s="43"/>
      <c r="E59" s="43"/>
      <c r="F59" s="43"/>
      <c r="G59" s="44"/>
      <c r="H59" s="10" t="s">
        <v>4</v>
      </c>
      <c r="I59" s="1"/>
      <c r="J59" s="1"/>
      <c r="K59" s="1"/>
      <c r="L59" s="1"/>
    </row>
    <row r="60" spans="1:12" ht="15" x14ac:dyDescent="0.2">
      <c r="A60" s="7" t="s">
        <v>22</v>
      </c>
      <c r="B60" s="18">
        <v>2183</v>
      </c>
      <c r="C60" s="18">
        <v>2183</v>
      </c>
      <c r="D60" s="18">
        <v>2236</v>
      </c>
      <c r="E60" s="18"/>
      <c r="F60" s="18"/>
      <c r="G60" s="11">
        <f>SUM(B60:F60)/$H$4</f>
        <v>2200.6666666666665</v>
      </c>
      <c r="H60" s="41">
        <v>2201</v>
      </c>
      <c r="I60" s="1"/>
      <c r="J60" s="1"/>
      <c r="K60" s="1"/>
      <c r="L60" s="1"/>
    </row>
    <row r="61" spans="1:12" ht="15.75" thickBot="1" x14ac:dyDescent="0.3">
      <c r="A61" s="12" t="s">
        <v>5</v>
      </c>
      <c r="B61" s="13">
        <f>B60*$B58</f>
        <v>17464</v>
      </c>
      <c r="C61" s="13">
        <f>C60*$B58</f>
        <v>17464</v>
      </c>
      <c r="D61" s="13">
        <f>D60*$B58</f>
        <v>17888</v>
      </c>
      <c r="E61" s="13">
        <f>E60*$B58</f>
        <v>0</v>
      </c>
      <c r="F61" s="13">
        <f>F60*$B58</f>
        <v>0</v>
      </c>
      <c r="G61" s="13"/>
      <c r="H61" s="14">
        <f>H60*$B58</f>
        <v>17608</v>
      </c>
      <c r="I61" s="1"/>
      <c r="J61" s="1"/>
      <c r="K61" s="1"/>
      <c r="L61" s="1"/>
    </row>
    <row r="62" spans="1:12" ht="13.5" customHeight="1" x14ac:dyDescent="0.2">
      <c r="A62" s="15" t="s">
        <v>19</v>
      </c>
      <c r="B62" s="45" t="s">
        <v>56</v>
      </c>
      <c r="C62" s="46"/>
      <c r="D62" s="46"/>
      <c r="E62" s="46"/>
      <c r="F62" s="47"/>
      <c r="G62" s="16" t="s">
        <v>29</v>
      </c>
      <c r="H62" s="17" t="s">
        <v>4</v>
      </c>
      <c r="I62" s="1"/>
      <c r="J62" s="1"/>
      <c r="K62" s="1"/>
      <c r="L62" s="1"/>
    </row>
    <row r="63" spans="1:12" ht="15" x14ac:dyDescent="0.2">
      <c r="A63" s="7" t="s">
        <v>21</v>
      </c>
      <c r="B63" s="48">
        <v>12</v>
      </c>
      <c r="C63" s="49"/>
      <c r="D63" s="49"/>
      <c r="E63" s="49"/>
      <c r="F63" s="49"/>
      <c r="G63" s="36" t="s">
        <v>27</v>
      </c>
      <c r="H63" s="6" t="s">
        <v>4</v>
      </c>
      <c r="I63" s="1"/>
      <c r="J63" s="1"/>
      <c r="K63" s="1"/>
      <c r="L63" s="1"/>
    </row>
    <row r="64" spans="1:12" ht="63" customHeight="1" x14ac:dyDescent="0.2">
      <c r="A64" s="9" t="s">
        <v>20</v>
      </c>
      <c r="B64" s="42" t="s">
        <v>58</v>
      </c>
      <c r="C64" s="43"/>
      <c r="D64" s="43"/>
      <c r="E64" s="43"/>
      <c r="F64" s="43"/>
      <c r="G64" s="44"/>
      <c r="H64" s="10" t="s">
        <v>4</v>
      </c>
      <c r="I64" s="1"/>
      <c r="J64" s="1"/>
      <c r="K64" s="1"/>
      <c r="L64" s="1"/>
    </row>
    <row r="65" spans="1:12" ht="15" x14ac:dyDescent="0.2">
      <c r="A65" s="7" t="s">
        <v>22</v>
      </c>
      <c r="B65" s="18">
        <v>1131</v>
      </c>
      <c r="C65" s="18">
        <v>1131</v>
      </c>
      <c r="D65" s="18">
        <v>1158</v>
      </c>
      <c r="E65" s="18"/>
      <c r="F65" s="18"/>
      <c r="G65" s="11">
        <f>SUM(B65:F65)/$H$4</f>
        <v>1140</v>
      </c>
      <c r="H65" s="41">
        <v>1140</v>
      </c>
      <c r="I65" s="1"/>
      <c r="J65" s="1"/>
      <c r="K65" s="1"/>
      <c r="L65" s="1"/>
    </row>
    <row r="66" spans="1:12" ht="15.75" thickBot="1" x14ac:dyDescent="0.3">
      <c r="A66" s="12" t="s">
        <v>5</v>
      </c>
      <c r="B66" s="13">
        <f>B65*$B63</f>
        <v>13572</v>
      </c>
      <c r="C66" s="13">
        <f>C65*$B63</f>
        <v>13572</v>
      </c>
      <c r="D66" s="13">
        <f>D65*$B63</f>
        <v>13896</v>
      </c>
      <c r="E66" s="13">
        <f>E65*$B63</f>
        <v>0</v>
      </c>
      <c r="F66" s="13">
        <f>F65*$B63</f>
        <v>0</v>
      </c>
      <c r="G66" s="13"/>
      <c r="H66" s="14">
        <f>H65*$B63</f>
        <v>13680</v>
      </c>
      <c r="I66" s="1"/>
      <c r="J66" s="1"/>
      <c r="K66" s="1"/>
      <c r="L66" s="1"/>
    </row>
    <row r="67" spans="1:12" ht="13.5" customHeight="1" x14ac:dyDescent="0.2">
      <c r="A67" s="15" t="s">
        <v>19</v>
      </c>
      <c r="B67" s="45" t="s">
        <v>57</v>
      </c>
      <c r="C67" s="46"/>
      <c r="D67" s="46"/>
      <c r="E67" s="46"/>
      <c r="F67" s="47"/>
      <c r="G67" s="16" t="s">
        <v>29</v>
      </c>
      <c r="H67" s="17" t="s">
        <v>4</v>
      </c>
      <c r="I67" s="1"/>
      <c r="J67" s="1"/>
      <c r="K67" s="1"/>
      <c r="L67" s="1"/>
    </row>
    <row r="68" spans="1:12" ht="15" x14ac:dyDescent="0.2">
      <c r="A68" s="7" t="s">
        <v>21</v>
      </c>
      <c r="B68" s="48">
        <v>16</v>
      </c>
      <c r="C68" s="49"/>
      <c r="D68" s="49"/>
      <c r="E68" s="49"/>
      <c r="F68" s="49"/>
      <c r="G68" s="36" t="s">
        <v>27</v>
      </c>
      <c r="H68" s="6" t="s">
        <v>4</v>
      </c>
      <c r="I68" s="1"/>
      <c r="J68" s="1"/>
      <c r="K68" s="1"/>
      <c r="L68" s="1"/>
    </row>
    <row r="69" spans="1:12" ht="63" customHeight="1" x14ac:dyDescent="0.2">
      <c r="A69" s="9" t="s">
        <v>20</v>
      </c>
      <c r="B69" s="42" t="s">
        <v>63</v>
      </c>
      <c r="C69" s="43"/>
      <c r="D69" s="43"/>
      <c r="E69" s="43"/>
      <c r="F69" s="43"/>
      <c r="G69" s="44"/>
      <c r="H69" s="10" t="s">
        <v>4</v>
      </c>
      <c r="I69" s="1"/>
      <c r="J69" s="1"/>
      <c r="K69" s="1"/>
      <c r="L69" s="1"/>
    </row>
    <row r="70" spans="1:12" ht="15" x14ac:dyDescent="0.2">
      <c r="A70" s="7" t="s">
        <v>22</v>
      </c>
      <c r="B70" s="18">
        <v>1638</v>
      </c>
      <c r="C70" s="18">
        <v>1638</v>
      </c>
      <c r="D70" s="18">
        <v>1677</v>
      </c>
      <c r="E70" s="18"/>
      <c r="F70" s="18"/>
      <c r="G70" s="11">
        <f>SUM(B70:F70)/$H$4</f>
        <v>1651</v>
      </c>
      <c r="H70" s="41">
        <v>1651</v>
      </c>
      <c r="I70" s="1"/>
      <c r="J70" s="1"/>
      <c r="K70" s="1"/>
      <c r="L70" s="1"/>
    </row>
    <row r="71" spans="1:12" ht="15.75" thickBot="1" x14ac:dyDescent="0.3">
      <c r="A71" s="12" t="s">
        <v>5</v>
      </c>
      <c r="B71" s="13">
        <f>B70*$B68</f>
        <v>26208</v>
      </c>
      <c r="C71" s="13">
        <f>C70*$B68</f>
        <v>26208</v>
      </c>
      <c r="D71" s="13">
        <f>D70*$B68</f>
        <v>26832</v>
      </c>
      <c r="E71" s="13">
        <f>E70*$B68</f>
        <v>0</v>
      </c>
      <c r="F71" s="13">
        <f>F70*$B68</f>
        <v>0</v>
      </c>
      <c r="G71" s="13"/>
      <c r="H71" s="14">
        <f>H70*$B68</f>
        <v>26416</v>
      </c>
      <c r="I71" s="1"/>
      <c r="J71" s="1"/>
      <c r="K71" s="1"/>
      <c r="L71" s="1"/>
    </row>
    <row r="72" spans="1:12" ht="13.5" customHeight="1" x14ac:dyDescent="0.2">
      <c r="A72" s="15" t="s">
        <v>19</v>
      </c>
      <c r="B72" s="45" t="s">
        <v>43</v>
      </c>
      <c r="C72" s="46"/>
      <c r="D72" s="46"/>
      <c r="E72" s="46"/>
      <c r="F72" s="47"/>
      <c r="G72" s="16" t="s">
        <v>29</v>
      </c>
      <c r="H72" s="17" t="s">
        <v>4</v>
      </c>
      <c r="I72" s="1"/>
      <c r="J72" s="1"/>
      <c r="K72" s="1"/>
      <c r="L72" s="1"/>
    </row>
    <row r="73" spans="1:12" ht="15" x14ac:dyDescent="0.2">
      <c r="A73" s="7" t="s">
        <v>21</v>
      </c>
      <c r="B73" s="48">
        <v>3</v>
      </c>
      <c r="C73" s="49"/>
      <c r="D73" s="49"/>
      <c r="E73" s="49"/>
      <c r="F73" s="49"/>
      <c r="G73" s="8" t="s">
        <v>26</v>
      </c>
      <c r="H73" s="6" t="s">
        <v>4</v>
      </c>
      <c r="I73" s="1"/>
      <c r="J73" s="1"/>
      <c r="K73" s="1"/>
      <c r="L73" s="1"/>
    </row>
    <row r="74" spans="1:12" ht="124.5" customHeight="1" x14ac:dyDescent="0.2">
      <c r="A74" s="9" t="s">
        <v>20</v>
      </c>
      <c r="B74" s="42" t="s">
        <v>47</v>
      </c>
      <c r="C74" s="43"/>
      <c r="D74" s="43"/>
      <c r="E74" s="43"/>
      <c r="F74" s="43"/>
      <c r="G74" s="44"/>
      <c r="H74" s="6" t="s">
        <v>4</v>
      </c>
      <c r="I74" s="1"/>
      <c r="J74" s="1"/>
      <c r="K74" s="1"/>
      <c r="L74" s="1"/>
    </row>
    <row r="75" spans="1:12" ht="15" x14ac:dyDescent="0.2">
      <c r="A75" s="7" t="s">
        <v>22</v>
      </c>
      <c r="B75" s="37">
        <v>632</v>
      </c>
      <c r="C75" s="37">
        <v>632</v>
      </c>
      <c r="D75" s="37">
        <v>647</v>
      </c>
      <c r="E75" s="37"/>
      <c r="F75" s="37"/>
      <c r="G75" s="38">
        <f>SUM(B75:F75)/$H$4</f>
        <v>637</v>
      </c>
      <c r="H75" s="41">
        <v>637</v>
      </c>
      <c r="I75" s="1"/>
      <c r="J75" s="1"/>
      <c r="K75" s="1"/>
      <c r="L75" s="1"/>
    </row>
    <row r="76" spans="1:12" ht="15.75" thickBot="1" x14ac:dyDescent="0.3">
      <c r="A76" s="12" t="s">
        <v>5</v>
      </c>
      <c r="B76" s="13">
        <f>B75*$B73</f>
        <v>1896</v>
      </c>
      <c r="C76" s="13">
        <f>C75*$B73</f>
        <v>1896</v>
      </c>
      <c r="D76" s="13">
        <f>D75*$B73</f>
        <v>1941</v>
      </c>
      <c r="E76" s="13">
        <f>E75*$B73</f>
        <v>0</v>
      </c>
      <c r="F76" s="13">
        <f>F75*$B73</f>
        <v>0</v>
      </c>
      <c r="G76" s="13"/>
      <c r="H76" s="14">
        <f>H75*$B73</f>
        <v>1911</v>
      </c>
      <c r="I76" s="1"/>
      <c r="J76" s="1"/>
      <c r="K76" s="1"/>
      <c r="L76" s="1"/>
    </row>
    <row r="77" spans="1:12" ht="13.5" customHeight="1" x14ac:dyDescent="0.2">
      <c r="A77" s="15" t="s">
        <v>19</v>
      </c>
      <c r="B77" s="45" t="s">
        <v>50</v>
      </c>
      <c r="C77" s="46"/>
      <c r="D77" s="46"/>
      <c r="E77" s="46"/>
      <c r="F77" s="47"/>
      <c r="G77" s="16" t="s">
        <v>29</v>
      </c>
      <c r="H77" s="17" t="s">
        <v>4</v>
      </c>
      <c r="I77" s="1"/>
      <c r="J77" s="1"/>
      <c r="K77" s="1"/>
      <c r="L77" s="1"/>
    </row>
    <row r="78" spans="1:12" ht="15" x14ac:dyDescent="0.2">
      <c r="A78" s="7" t="s">
        <v>21</v>
      </c>
      <c r="B78" s="48">
        <v>2</v>
      </c>
      <c r="C78" s="49"/>
      <c r="D78" s="49"/>
      <c r="E78" s="49"/>
      <c r="F78" s="49"/>
      <c r="G78" s="36" t="s">
        <v>51</v>
      </c>
      <c r="H78" s="6" t="s">
        <v>4</v>
      </c>
      <c r="I78" s="1"/>
      <c r="J78" s="1"/>
      <c r="K78" s="1"/>
      <c r="L78" s="1"/>
    </row>
    <row r="79" spans="1:12" ht="72.75" customHeight="1" x14ac:dyDescent="0.2">
      <c r="A79" s="9" t="s">
        <v>20</v>
      </c>
      <c r="B79" s="42" t="s">
        <v>54</v>
      </c>
      <c r="C79" s="43"/>
      <c r="D79" s="43"/>
      <c r="E79" s="43"/>
      <c r="F79" s="43"/>
      <c r="G79" s="44"/>
      <c r="H79" s="10" t="s">
        <v>4</v>
      </c>
      <c r="I79" s="1"/>
      <c r="J79" s="1"/>
      <c r="K79" s="1"/>
      <c r="L79" s="1"/>
    </row>
    <row r="80" spans="1:12" ht="15" x14ac:dyDescent="0.2">
      <c r="A80" s="7" t="s">
        <v>22</v>
      </c>
      <c r="B80" s="18">
        <v>4609</v>
      </c>
      <c r="C80" s="18">
        <v>4609</v>
      </c>
      <c r="D80" s="18">
        <v>4719</v>
      </c>
      <c r="E80" s="18"/>
      <c r="F80" s="18"/>
      <c r="G80" s="11">
        <f>SUM(B80:F80)/$H$4</f>
        <v>4645.666666666667</v>
      </c>
      <c r="H80" s="41">
        <v>4646</v>
      </c>
      <c r="I80" s="1"/>
      <c r="J80" s="1"/>
      <c r="K80" s="1"/>
      <c r="L80" s="1"/>
    </row>
    <row r="81" spans="1:13" ht="15.75" thickBot="1" x14ac:dyDescent="0.3">
      <c r="A81" s="12" t="s">
        <v>5</v>
      </c>
      <c r="B81" s="13">
        <f>B80*$B78</f>
        <v>9218</v>
      </c>
      <c r="C81" s="13">
        <f>C80*$B78</f>
        <v>9218</v>
      </c>
      <c r="D81" s="13">
        <f>D80*$B78</f>
        <v>9438</v>
      </c>
      <c r="E81" s="13">
        <f>E80*$B78</f>
        <v>0</v>
      </c>
      <c r="F81" s="13">
        <f>F80*$B78</f>
        <v>0</v>
      </c>
      <c r="G81" s="13"/>
      <c r="H81" s="14">
        <f>H80*$B78</f>
        <v>9292</v>
      </c>
      <c r="I81" s="1"/>
      <c r="J81" s="1"/>
      <c r="K81" s="1"/>
      <c r="L81" s="1"/>
    </row>
    <row r="82" spans="1:13" ht="13.5" customHeight="1" x14ac:dyDescent="0.2">
      <c r="A82" s="15" t="s">
        <v>19</v>
      </c>
      <c r="B82" s="45" t="s">
        <v>56</v>
      </c>
      <c r="C82" s="46"/>
      <c r="D82" s="46"/>
      <c r="E82" s="46"/>
      <c r="F82" s="47"/>
      <c r="G82" s="16" t="s">
        <v>29</v>
      </c>
      <c r="H82" s="17" t="s">
        <v>4</v>
      </c>
      <c r="I82" s="1"/>
      <c r="J82" s="1"/>
      <c r="K82" s="1"/>
      <c r="L82" s="1"/>
    </row>
    <row r="83" spans="1:13" ht="15" x14ac:dyDescent="0.2">
      <c r="A83" s="7" t="s">
        <v>21</v>
      </c>
      <c r="B83" s="48">
        <v>4</v>
      </c>
      <c r="C83" s="49"/>
      <c r="D83" s="49"/>
      <c r="E83" s="49"/>
      <c r="F83" s="49"/>
      <c r="G83" s="36" t="s">
        <v>27</v>
      </c>
      <c r="H83" s="6" t="s">
        <v>4</v>
      </c>
      <c r="I83" s="1"/>
      <c r="J83" s="1"/>
      <c r="K83" s="1"/>
      <c r="L83" s="1"/>
    </row>
    <row r="84" spans="1:13" ht="63" customHeight="1" x14ac:dyDescent="0.2">
      <c r="A84" s="9" t="s">
        <v>20</v>
      </c>
      <c r="B84" s="42" t="s">
        <v>59</v>
      </c>
      <c r="C84" s="43"/>
      <c r="D84" s="43"/>
      <c r="E84" s="43"/>
      <c r="F84" s="43"/>
      <c r="G84" s="44"/>
      <c r="H84" s="10" t="s">
        <v>4</v>
      </c>
      <c r="I84" s="1"/>
      <c r="J84" s="1"/>
      <c r="K84" s="1"/>
      <c r="L84" s="1"/>
    </row>
    <row r="85" spans="1:13" ht="15" x14ac:dyDescent="0.2">
      <c r="A85" s="7" t="s">
        <v>22</v>
      </c>
      <c r="B85" s="18">
        <v>1131</v>
      </c>
      <c r="C85" s="18">
        <v>1131</v>
      </c>
      <c r="D85" s="18">
        <v>1158</v>
      </c>
      <c r="E85" s="18"/>
      <c r="F85" s="18"/>
      <c r="G85" s="11">
        <f>SUM(B85:F85)/$H$4</f>
        <v>1140</v>
      </c>
      <c r="H85" s="41">
        <v>1140</v>
      </c>
      <c r="I85" s="1"/>
      <c r="J85" s="1"/>
      <c r="K85" s="1"/>
      <c r="L85" s="1"/>
    </row>
    <row r="86" spans="1:13" ht="15.75" thickBot="1" x14ac:dyDescent="0.3">
      <c r="A86" s="12" t="s">
        <v>5</v>
      </c>
      <c r="B86" s="13">
        <f>B85*$B83</f>
        <v>4524</v>
      </c>
      <c r="C86" s="13">
        <f>C85*$B83</f>
        <v>4524</v>
      </c>
      <c r="D86" s="13">
        <f>D85*$B83</f>
        <v>4632</v>
      </c>
      <c r="E86" s="13">
        <f>E85*$B83</f>
        <v>0</v>
      </c>
      <c r="F86" s="13">
        <f>F85*$B83</f>
        <v>0</v>
      </c>
      <c r="G86" s="13"/>
      <c r="H86" s="14">
        <f>H85*$B83</f>
        <v>4560</v>
      </c>
      <c r="I86" s="1"/>
      <c r="J86" s="1"/>
      <c r="K86" s="1"/>
      <c r="L86" s="1"/>
    </row>
    <row r="87" spans="1:13" s="19" customFormat="1" ht="15" thickBot="1" x14ac:dyDescent="0.25">
      <c r="A87" s="30" t="s">
        <v>6</v>
      </c>
      <c r="B87" s="35">
        <f>B11+B16+B21+B26+B31+B36+B41+B46+B51+B56+B61+B66+B71+B76+B81+B86</f>
        <v>318637</v>
      </c>
      <c r="C87" s="35">
        <f t="shared" ref="C87:F87" si="0">C11+C16+C21+C26+C31+C36+C41+C46+C51+C56+C61+C66+C71+C76+C81+C86</f>
        <v>318706</v>
      </c>
      <c r="D87" s="35">
        <f t="shared" si="0"/>
        <v>326895</v>
      </c>
      <c r="E87" s="35">
        <f t="shared" si="0"/>
        <v>0</v>
      </c>
      <c r="F87" s="35">
        <f t="shared" si="0"/>
        <v>0</v>
      </c>
      <c r="G87" s="31"/>
      <c r="H87" s="31"/>
    </row>
    <row r="88" spans="1:13" s="23" customFormat="1" ht="15" x14ac:dyDescent="0.25">
      <c r="A88" s="20" t="s">
        <v>65</v>
      </c>
      <c r="B88" s="20"/>
      <c r="C88" s="20"/>
      <c r="D88" s="20"/>
      <c r="E88" s="20"/>
      <c r="F88" s="20"/>
      <c r="G88" s="21" t="s">
        <v>10</v>
      </c>
      <c r="H88" s="34">
        <f>H11+H16+H21+H26+H31+H36+H41+H46+H51+H56+H61+H66+H71+H76+H81+H86</f>
        <v>321421</v>
      </c>
      <c r="I88" s="22"/>
      <c r="J88" s="22"/>
      <c r="K88" s="22"/>
      <c r="L88" s="22"/>
      <c r="M88" s="22"/>
    </row>
    <row r="90" spans="1:13" s="23" customFormat="1" ht="15" x14ac:dyDescent="0.25">
      <c r="A90" s="21" t="s">
        <v>12</v>
      </c>
      <c r="B90" s="20" t="s">
        <v>60</v>
      </c>
      <c r="C90" s="20"/>
      <c r="D90" s="20"/>
      <c r="E90" s="20"/>
      <c r="F90" s="20"/>
      <c r="G90" s="20"/>
      <c r="H90" s="20"/>
    </row>
    <row r="91" spans="1:13" s="23" customFormat="1" ht="15" x14ac:dyDescent="0.25">
      <c r="A91" s="21" t="s">
        <v>13</v>
      </c>
      <c r="B91" s="20" t="s">
        <v>61</v>
      </c>
      <c r="C91" s="20"/>
      <c r="D91" s="20"/>
      <c r="E91" s="20"/>
      <c r="F91" s="20"/>
      <c r="G91" s="20"/>
      <c r="H91" s="20"/>
    </row>
    <row r="92" spans="1:13" s="23" customFormat="1" ht="15" x14ac:dyDescent="0.25">
      <c r="A92" s="21" t="s">
        <v>14</v>
      </c>
      <c r="B92" s="20" t="s">
        <v>62</v>
      </c>
      <c r="C92" s="20"/>
      <c r="D92" s="20"/>
      <c r="E92" s="20"/>
      <c r="F92" s="20"/>
      <c r="G92" s="20"/>
      <c r="H92" s="20"/>
    </row>
    <row r="93" spans="1:13" s="23" customFormat="1" ht="15" x14ac:dyDescent="0.25">
      <c r="A93" s="20"/>
      <c r="B93" s="20"/>
      <c r="C93" s="20"/>
      <c r="D93" s="20"/>
      <c r="E93" s="20"/>
      <c r="F93" s="20"/>
      <c r="G93" s="20"/>
      <c r="H93" s="20"/>
    </row>
    <row r="94" spans="1:13" ht="15" x14ac:dyDescent="0.25">
      <c r="A94" s="20" t="s">
        <v>18</v>
      </c>
      <c r="B94" s="32"/>
      <c r="C94" s="32"/>
      <c r="D94" s="32"/>
      <c r="E94" s="32"/>
      <c r="F94" s="32"/>
      <c r="G94" s="32"/>
      <c r="H94" s="33" t="s">
        <v>17</v>
      </c>
      <c r="I94" s="1"/>
      <c r="J94" s="1"/>
      <c r="K94" s="1"/>
      <c r="L94" s="1"/>
    </row>
  </sheetData>
  <sheetProtection selectLockedCells="1" selectUnlockedCells="1"/>
  <mergeCells count="53">
    <mergeCell ref="B67:F67"/>
    <mergeCell ref="B68:F68"/>
    <mergeCell ref="B69:G69"/>
    <mergeCell ref="B62:F62"/>
    <mergeCell ref="B63:F63"/>
    <mergeCell ref="B64:G64"/>
    <mergeCell ref="B57:F57"/>
    <mergeCell ref="B58:F58"/>
    <mergeCell ref="B39:G39"/>
    <mergeCell ref="B37:F37"/>
    <mergeCell ref="B52:F52"/>
    <mergeCell ref="B53:F53"/>
    <mergeCell ref="B59:G59"/>
    <mergeCell ref="B33:F33"/>
    <mergeCell ref="B34:G34"/>
    <mergeCell ref="B27:F27"/>
    <mergeCell ref="B28:F28"/>
    <mergeCell ref="B29:G29"/>
    <mergeCell ref="B32:F32"/>
    <mergeCell ref="B17:F17"/>
    <mergeCell ref="B22:F22"/>
    <mergeCell ref="B23:F23"/>
    <mergeCell ref="B24:G24"/>
    <mergeCell ref="B13:F13"/>
    <mergeCell ref="B14:G14"/>
    <mergeCell ref="B18:F18"/>
    <mergeCell ref="B19:G19"/>
    <mergeCell ref="A1:H1"/>
    <mergeCell ref="B2:H2"/>
    <mergeCell ref="B3:H3"/>
    <mergeCell ref="B5:F5"/>
    <mergeCell ref="B4:G4"/>
    <mergeCell ref="B7:F7"/>
    <mergeCell ref="B8:F8"/>
    <mergeCell ref="B9:G9"/>
    <mergeCell ref="B12:F12"/>
    <mergeCell ref="B42:F42"/>
    <mergeCell ref="B43:F43"/>
    <mergeCell ref="B44:G44"/>
    <mergeCell ref="B54:G54"/>
    <mergeCell ref="B47:F47"/>
    <mergeCell ref="B48:F48"/>
    <mergeCell ref="B49:G49"/>
    <mergeCell ref="B38:F38"/>
    <mergeCell ref="B79:G79"/>
    <mergeCell ref="B82:F82"/>
    <mergeCell ref="B83:F83"/>
    <mergeCell ref="B84:G84"/>
    <mergeCell ref="B72:F72"/>
    <mergeCell ref="B73:F73"/>
    <mergeCell ref="B74:G74"/>
    <mergeCell ref="B77:F77"/>
    <mergeCell ref="B78:F78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2017-10-26T11:02:31Z</cp:lastPrinted>
  <dcterms:created xsi:type="dcterms:W3CDTF">2012-04-02T10:33:59Z</dcterms:created>
  <dcterms:modified xsi:type="dcterms:W3CDTF">2018-01-10T10:41:40Z</dcterms:modified>
</cp:coreProperties>
</file>